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1_GRADAL_Bojan\1_AKTUALNI PROJEKTI_BOJAN\1_DRSI\DRSI - Sveti Tomaž\razpis\specifikacija\popisi del\"/>
    </mc:Choice>
  </mc:AlternateContent>
  <bookViews>
    <workbookView xWindow="360" yWindow="75" windowWidth="17055" windowHeight="10830" firstSheet="4" activeTab="6"/>
  </bookViews>
  <sheets>
    <sheet name="SKUPNA_REKAPITULACIJA" sheetId="3" r:id="rId1"/>
    <sheet name="CESTA" sheetId="4" r:id="rId2"/>
    <sheet name="PLOČNIK" sheetId="10" r:id="rId3"/>
    <sheet name="PODPORNI ZIDOVI" sheetId="6" r:id="rId4"/>
    <sheet name="JAVNA RAZSVETLJAVA" sheetId="7" r:id="rId5"/>
    <sheet name="VODOVOD" sheetId="8" r:id="rId6"/>
    <sheet name="TK VODI" sheetId="9" r:id="rId7"/>
    <sheet name="OŠO OMREŽJE" sheetId="11" r:id="rId8"/>
  </sheets>
  <definedNames>
    <definedName name="BPCENE">#REF!</definedName>
    <definedName name="_xlnm.Print_Area" localSheetId="5">VODOVOD!$A$2:$F$437</definedName>
  </definedNames>
  <calcPr calcId="152511"/>
</workbook>
</file>

<file path=xl/calcChain.xml><?xml version="1.0" encoding="utf-8"?>
<calcChain xmlns="http://schemas.openxmlformats.org/spreadsheetml/2006/main">
  <c r="F429" i="8" l="1"/>
  <c r="E384" i="8"/>
  <c r="F345" i="8"/>
  <c r="F331" i="8"/>
  <c r="F317" i="8"/>
  <c r="F279" i="8"/>
  <c r="F246" i="8"/>
  <c r="F226" i="8"/>
  <c r="F129" i="8"/>
  <c r="F103" i="8"/>
  <c r="F89" i="8"/>
  <c r="F47" i="8"/>
  <c r="H333" i="7"/>
  <c r="H345" i="7"/>
  <c r="H285" i="7"/>
  <c r="H256" i="7"/>
  <c r="H235" i="7"/>
  <c r="H236" i="7"/>
  <c r="H237" i="7"/>
  <c r="H238" i="7"/>
  <c r="H239" i="7"/>
  <c r="H195" i="7"/>
  <c r="H164" i="7"/>
  <c r="H152" i="7"/>
  <c r="H65" i="7"/>
  <c r="H20" i="7"/>
  <c r="F93" i="6"/>
  <c r="F81" i="6"/>
  <c r="F65" i="6"/>
  <c r="F53" i="6"/>
  <c r="F31" i="6"/>
  <c r="F83" i="10"/>
  <c r="F75" i="10"/>
  <c r="F66" i="10"/>
  <c r="F44" i="10"/>
  <c r="F17" i="10"/>
  <c r="F315" i="4"/>
  <c r="F284" i="4"/>
  <c r="F217" i="4"/>
  <c r="F154" i="4"/>
  <c r="F119" i="4"/>
  <c r="F66" i="4"/>
  <c r="F9" i="11" l="1"/>
  <c r="F11" i="11"/>
  <c r="F277" i="8" l="1"/>
  <c r="F200" i="8"/>
  <c r="E29" i="3" l="1"/>
  <c r="F33" i="11"/>
  <c r="F28" i="11"/>
  <c r="F24" i="11"/>
  <c r="F20" i="11"/>
  <c r="F5" i="11"/>
  <c r="F10" i="11"/>
  <c r="F26" i="9" l="1"/>
  <c r="F25" i="9"/>
  <c r="F24" i="9"/>
  <c r="F23" i="9"/>
  <c r="F20" i="9"/>
  <c r="F19" i="9"/>
  <c r="F17" i="9"/>
  <c r="F16" i="9"/>
  <c r="F15" i="9"/>
  <c r="F13" i="9"/>
  <c r="F12" i="9"/>
  <c r="F11" i="9"/>
  <c r="F10" i="9"/>
  <c r="F9" i="9"/>
  <c r="F8" i="9"/>
  <c r="F6" i="9"/>
  <c r="F5" i="9"/>
  <c r="F18" i="9" l="1"/>
  <c r="F14" i="9"/>
  <c r="F7" i="9"/>
  <c r="F27" i="9" l="1"/>
  <c r="F35" i="11"/>
  <c r="F34" i="11"/>
  <c r="F32" i="11"/>
  <c r="F31" i="11"/>
  <c r="F30" i="11"/>
  <c r="F29" i="11"/>
  <c r="F27" i="11"/>
  <c r="F26" i="11"/>
  <c r="F25" i="11"/>
  <c r="F23" i="11"/>
  <c r="F22" i="11"/>
  <c r="F21" i="11"/>
  <c r="F19" i="11"/>
  <c r="F18" i="11"/>
  <c r="F17" i="11"/>
  <c r="F16" i="11"/>
  <c r="F15" i="11"/>
  <c r="F14" i="11"/>
  <c r="F13" i="11"/>
  <c r="F12" i="11"/>
  <c r="F8" i="11"/>
  <c r="F7" i="11"/>
  <c r="F6" i="11"/>
  <c r="F44" i="11" l="1"/>
  <c r="F43" i="11"/>
  <c r="F42" i="11"/>
  <c r="F41" i="11"/>
  <c r="F46" i="11" s="1"/>
  <c r="E30" i="3" s="1"/>
  <c r="F40" i="11"/>
  <c r="F45" i="11"/>
  <c r="B435" i="8" l="1"/>
  <c r="B434" i="8"/>
  <c r="B433" i="8"/>
  <c r="F427" i="8"/>
  <c r="F424" i="8"/>
  <c r="F421" i="8"/>
  <c r="F418" i="8"/>
  <c r="F415" i="8"/>
  <c r="F412" i="8"/>
  <c r="F405" i="8"/>
  <c r="F402" i="8"/>
  <c r="F399" i="8"/>
  <c r="F396" i="8"/>
  <c r="F393" i="8"/>
  <c r="F390" i="8"/>
  <c r="F387" i="8"/>
  <c r="F381" i="8"/>
  <c r="F379" i="8"/>
  <c r="F384" i="8" s="1"/>
  <c r="F407" i="8" s="1"/>
  <c r="F377" i="8"/>
  <c r="F372" i="8"/>
  <c r="F370" i="8"/>
  <c r="F368" i="8"/>
  <c r="F363" i="8"/>
  <c r="F361" i="8"/>
  <c r="B352" i="8"/>
  <c r="B351" i="8"/>
  <c r="B350" i="8"/>
  <c r="B349" i="8"/>
  <c r="F343" i="8"/>
  <c r="F341" i="8"/>
  <c r="F338" i="8"/>
  <c r="F335" i="8"/>
  <c r="F329" i="8"/>
  <c r="F326" i="8"/>
  <c r="F324" i="8"/>
  <c r="F315" i="8"/>
  <c r="F312" i="8"/>
  <c r="F309" i="8"/>
  <c r="F306" i="8"/>
  <c r="F303" i="8"/>
  <c r="F300" i="8"/>
  <c r="F297" i="8"/>
  <c r="F293" i="8"/>
  <c r="F290" i="8"/>
  <c r="F287" i="8"/>
  <c r="F274" i="8"/>
  <c r="F271" i="8"/>
  <c r="F268" i="8"/>
  <c r="F265" i="8"/>
  <c r="B254" i="8"/>
  <c r="B253" i="8"/>
  <c r="B252" i="8"/>
  <c r="F244" i="8"/>
  <c r="F241" i="8"/>
  <c r="F238" i="8"/>
  <c r="F235" i="8"/>
  <c r="F232" i="8"/>
  <c r="F224" i="8"/>
  <c r="F221" i="8"/>
  <c r="F218" i="8"/>
  <c r="F215" i="8"/>
  <c r="F212" i="8"/>
  <c r="F209" i="8"/>
  <c r="F206" i="8"/>
  <c r="F198" i="8"/>
  <c r="F196" i="8"/>
  <c r="F191" i="8"/>
  <c r="F189" i="8"/>
  <c r="F184" i="8"/>
  <c r="F182" i="8"/>
  <c r="F178" i="8"/>
  <c r="F176" i="8"/>
  <c r="F174" i="8"/>
  <c r="F172" i="8"/>
  <c r="F170" i="8"/>
  <c r="F168" i="8"/>
  <c r="F166" i="8"/>
  <c r="F164" i="8"/>
  <c r="F162" i="8"/>
  <c r="F160" i="8"/>
  <c r="F158" i="8"/>
  <c r="F156" i="8"/>
  <c r="F154" i="8"/>
  <c r="F149" i="8"/>
  <c r="F147" i="8"/>
  <c r="F145" i="8"/>
  <c r="B137" i="8"/>
  <c r="B136" i="8"/>
  <c r="B135" i="8"/>
  <c r="B134" i="8"/>
  <c r="F127" i="8"/>
  <c r="F124" i="8"/>
  <c r="F121" i="8"/>
  <c r="F118" i="8"/>
  <c r="F115" i="8"/>
  <c r="F112" i="8"/>
  <c r="F109" i="8"/>
  <c r="F101" i="8"/>
  <c r="F98" i="8"/>
  <c r="F96" i="8"/>
  <c r="F87" i="8"/>
  <c r="F84" i="8"/>
  <c r="F81" i="8"/>
  <c r="F78" i="8"/>
  <c r="F75" i="8"/>
  <c r="F72" i="8"/>
  <c r="F69" i="8"/>
  <c r="F65" i="8"/>
  <c r="F62" i="8"/>
  <c r="F59" i="8"/>
  <c r="F55" i="8"/>
  <c r="F45" i="8"/>
  <c r="F42" i="8"/>
  <c r="F39" i="8"/>
  <c r="F36" i="8"/>
  <c r="F33" i="8"/>
  <c r="F30" i="8"/>
  <c r="F27" i="8"/>
  <c r="F24" i="8"/>
  <c r="E203" i="8" l="1"/>
  <c r="F203" i="8" s="1"/>
  <c r="F253" i="8" s="1"/>
  <c r="F254" i="8"/>
  <c r="F352" i="8"/>
  <c r="F350" i="8"/>
  <c r="F349" i="8"/>
  <c r="F435" i="8"/>
  <c r="F137" i="8"/>
  <c r="F135" i="8"/>
  <c r="F136" i="8"/>
  <c r="F134" i="8"/>
  <c r="F351" i="8"/>
  <c r="B345" i="7"/>
  <c r="H343" i="7"/>
  <c r="H339" i="7"/>
  <c r="F337" i="7"/>
  <c r="H337" i="7" s="1"/>
  <c r="B333" i="7"/>
  <c r="H331" i="7"/>
  <c r="H329" i="7"/>
  <c r="H326" i="7"/>
  <c r="H323" i="7"/>
  <c r="H319" i="7"/>
  <c r="H318" i="7"/>
  <c r="H317" i="7"/>
  <c r="H293" i="7"/>
  <c r="H290" i="7"/>
  <c r="B285" i="7"/>
  <c r="H283" i="7"/>
  <c r="H281" i="7"/>
  <c r="H280" i="7"/>
  <c r="H278" i="7"/>
  <c r="H275" i="7"/>
  <c r="H272" i="7"/>
  <c r="H264" i="7"/>
  <c r="B256" i="7"/>
  <c r="H254" i="7"/>
  <c r="H252" i="7"/>
  <c r="F250" i="7"/>
  <c r="H250" i="7" s="1"/>
  <c r="F248" i="7"/>
  <c r="H248" i="7" s="1"/>
  <c r="H246" i="7"/>
  <c r="B237" i="7"/>
  <c r="B195" i="7"/>
  <c r="H194" i="7"/>
  <c r="H192" i="7"/>
  <c r="H191" i="7"/>
  <c r="H190" i="7"/>
  <c r="H189" i="7"/>
  <c r="H184" i="7"/>
  <c r="H182" i="7"/>
  <c r="H178" i="7"/>
  <c r="H172" i="7"/>
  <c r="F168" i="7"/>
  <c r="H168" i="7" s="1"/>
  <c r="B164" i="7"/>
  <c r="H162" i="7"/>
  <c r="H159" i="7"/>
  <c r="H156" i="7"/>
  <c r="B152" i="7"/>
  <c r="H150" i="7"/>
  <c r="H148" i="7"/>
  <c r="H144" i="7"/>
  <c r="H141" i="7"/>
  <c r="H135" i="7"/>
  <c r="H132" i="7"/>
  <c r="H128" i="7"/>
  <c r="H124" i="7"/>
  <c r="H121" i="7"/>
  <c r="H119" i="7"/>
  <c r="H116" i="7"/>
  <c r="H110" i="7"/>
  <c r="H108" i="7"/>
  <c r="H100" i="7"/>
  <c r="H96" i="7"/>
  <c r="H93" i="7"/>
  <c r="H89" i="7"/>
  <c r="H83" i="7"/>
  <c r="H76" i="7"/>
  <c r="H74" i="7"/>
  <c r="B65" i="7"/>
  <c r="H63" i="7"/>
  <c r="H61" i="7"/>
  <c r="H57" i="7"/>
  <c r="H54" i="7"/>
  <c r="H51" i="7"/>
  <c r="H48" i="7"/>
  <c r="H47" i="7"/>
  <c r="F40" i="7"/>
  <c r="H40" i="7" s="1"/>
  <c r="H36" i="7"/>
  <c r="H31" i="7"/>
  <c r="H27" i="7"/>
  <c r="B20" i="7"/>
  <c r="H18" i="7"/>
  <c r="H16" i="7"/>
  <c r="F14" i="7"/>
  <c r="H14" i="7" s="1"/>
  <c r="F12" i="7"/>
  <c r="H12" i="7" s="1"/>
  <c r="H10" i="7"/>
  <c r="F354" i="8" l="1"/>
  <c r="F433" i="8" s="1"/>
  <c r="F434" i="8"/>
  <c r="F138" i="8"/>
  <c r="F252" i="8" s="1"/>
  <c r="F255" i="8" s="1"/>
  <c r="F10" i="8" s="1"/>
  <c r="H349" i="7"/>
  <c r="H352" i="7"/>
  <c r="H234" i="7"/>
  <c r="H350" i="7"/>
  <c r="H351" i="7"/>
  <c r="F89" i="6"/>
  <c r="F87" i="6"/>
  <c r="F16" i="6" s="1"/>
  <c r="F79" i="6"/>
  <c r="F77" i="6"/>
  <c r="F75" i="6"/>
  <c r="F73" i="6"/>
  <c r="F14" i="6" s="1"/>
  <c r="F71" i="6"/>
  <c r="F63" i="6"/>
  <c r="F61" i="6"/>
  <c r="F59" i="6"/>
  <c r="F12" i="6" s="1"/>
  <c r="F51" i="6"/>
  <c r="F49" i="6"/>
  <c r="F47" i="6"/>
  <c r="F45" i="6"/>
  <c r="F43" i="6"/>
  <c r="F41" i="6"/>
  <c r="F39" i="6"/>
  <c r="F37" i="6"/>
  <c r="F10" i="6" s="1"/>
  <c r="F27" i="6"/>
  <c r="F8" i="6" s="1"/>
  <c r="F19" i="6" s="1"/>
  <c r="F437" i="8" l="1"/>
  <c r="F11" i="8" s="1"/>
  <c r="F12" i="8" s="1"/>
  <c r="E28" i="3" s="1"/>
  <c r="E26" i="3"/>
  <c r="H353" i="7"/>
  <c r="H360" i="7" s="1"/>
  <c r="H359" i="7"/>
  <c r="H361" i="7" s="1"/>
  <c r="B94" i="10"/>
  <c r="B93" i="10"/>
  <c r="B92" i="10"/>
  <c r="B91" i="10"/>
  <c r="B90" i="10"/>
  <c r="F81" i="10"/>
  <c r="F73" i="10"/>
  <c r="F71" i="10"/>
  <c r="F64" i="10"/>
  <c r="F61" i="10"/>
  <c r="F58" i="10"/>
  <c r="F54" i="10"/>
  <c r="F51" i="10"/>
  <c r="F42" i="10"/>
  <c r="F40" i="10"/>
  <c r="F37" i="10"/>
  <c r="F35" i="10"/>
  <c r="F32" i="10"/>
  <c r="F30" i="10"/>
  <c r="F27" i="10"/>
  <c r="F24" i="10"/>
  <c r="F22" i="10"/>
  <c r="F12" i="10"/>
  <c r="F10" i="10"/>
  <c r="F93" i="10" l="1"/>
  <c r="F13" i="8"/>
  <c r="F14" i="8" s="1"/>
  <c r="E27" i="3"/>
  <c r="F90" i="10"/>
  <c r="F94" i="10"/>
  <c r="F91" i="10"/>
  <c r="F92" i="10"/>
  <c r="F97" i="10" l="1"/>
  <c r="E25" i="3" s="1"/>
  <c r="F98" i="10" l="1"/>
  <c r="F101" i="10" s="1"/>
  <c r="B321" i="4" l="1"/>
  <c r="B322" i="4"/>
  <c r="B323" i="4"/>
  <c r="B324" i="4"/>
  <c r="B325" i="4"/>
  <c r="B326" i="4"/>
  <c r="F253" i="4"/>
  <c r="F312" i="4"/>
  <c r="F310" i="4"/>
  <c r="F308" i="4"/>
  <c r="F306" i="4"/>
  <c r="F304" i="4"/>
  <c r="F281" i="4"/>
  <c r="F279" i="4"/>
  <c r="F277" i="4"/>
  <c r="F275" i="4"/>
  <c r="F271" i="4"/>
  <c r="F269" i="4"/>
  <c r="F265" i="4"/>
  <c r="F263" i="4"/>
  <c r="F261" i="4"/>
  <c r="F259" i="4"/>
  <c r="F257" i="4"/>
  <c r="F255" i="4"/>
  <c r="F249" i="4"/>
  <c r="F247" i="4"/>
  <c r="F245" i="4"/>
  <c r="F243" i="4"/>
  <c r="F241" i="4"/>
  <c r="F239" i="4"/>
  <c r="F237" i="4"/>
  <c r="F234" i="4"/>
  <c r="F232" i="4"/>
  <c r="F230" i="4"/>
  <c r="F228" i="4"/>
  <c r="F226" i="4"/>
  <c r="F224" i="4"/>
  <c r="F222" i="4"/>
  <c r="F214" i="4"/>
  <c r="F212" i="4"/>
  <c r="F208" i="4"/>
  <c r="F206" i="4"/>
  <c r="F204" i="4"/>
  <c r="F202" i="4"/>
  <c r="F200" i="4"/>
  <c r="F197" i="4"/>
  <c r="F195" i="4"/>
  <c r="F193" i="4"/>
  <c r="F191" i="4"/>
  <c r="F189" i="4"/>
  <c r="F187" i="4"/>
  <c r="F185" i="4"/>
  <c r="F183" i="4"/>
  <c r="F181" i="4"/>
  <c r="F179" i="4"/>
  <c r="F177" i="4"/>
  <c r="F175" i="4"/>
  <c r="F174" i="4"/>
  <c r="F173" i="4"/>
  <c r="F170" i="4"/>
  <c r="F168" i="4"/>
  <c r="F165" i="4"/>
  <c r="F163" i="4"/>
  <c r="F161" i="4"/>
  <c r="F159" i="4"/>
  <c r="F152" i="4"/>
  <c r="F150" i="4"/>
  <c r="F146" i="4"/>
  <c r="F144" i="4"/>
  <c r="F142" i="4"/>
  <c r="F138" i="4"/>
  <c r="F135" i="4"/>
  <c r="F133" i="4"/>
  <c r="F131" i="4"/>
  <c r="F128" i="4"/>
  <c r="F126" i="4"/>
  <c r="F124" i="4"/>
  <c r="F117" i="4"/>
  <c r="F115" i="4"/>
  <c r="F113" i="4"/>
  <c r="F111" i="4"/>
  <c r="F109" i="4"/>
  <c r="F106" i="4"/>
  <c r="F104" i="4"/>
  <c r="F102" i="4"/>
  <c r="F100" i="4"/>
  <c r="F98" i="4"/>
  <c r="F94" i="4"/>
  <c r="F92" i="4"/>
  <c r="F88" i="4"/>
  <c r="F86" i="4"/>
  <c r="F84" i="4"/>
  <c r="F80" i="4"/>
  <c r="F78" i="4"/>
  <c r="F76" i="4"/>
  <c r="F74" i="4"/>
  <c r="F72" i="4"/>
  <c r="F64" i="4"/>
  <c r="F62" i="4"/>
  <c r="F60" i="4"/>
  <c r="F56" i="4"/>
  <c r="F54" i="4"/>
  <c r="F52" i="4"/>
  <c r="F50" i="4"/>
  <c r="F48" i="4"/>
  <c r="F46" i="4"/>
  <c r="F44" i="4"/>
  <c r="F42" i="4"/>
  <c r="F40" i="4"/>
  <c r="F38" i="4"/>
  <c r="F36" i="4"/>
  <c r="F34" i="4"/>
  <c r="F32" i="4"/>
  <c r="F30" i="4"/>
  <c r="F28" i="4"/>
  <c r="F26" i="4"/>
  <c r="F24" i="4"/>
  <c r="F22" i="4"/>
  <c r="F20" i="4"/>
  <c r="F18" i="4"/>
  <c r="F14" i="4"/>
  <c r="F12" i="4"/>
  <c r="F10" i="4"/>
  <c r="F326" i="4" l="1"/>
  <c r="F324" i="4"/>
  <c r="F321" i="4"/>
  <c r="F325" i="4"/>
  <c r="F323" i="4" l="1"/>
  <c r="F329" i="4" s="1"/>
  <c r="F330" i="4" s="1"/>
  <c r="F333" i="4" s="1"/>
  <c r="F322" i="4"/>
  <c r="E24" i="3" l="1"/>
  <c r="E31" i="3" s="1"/>
  <c r="E33" i="3" s="1"/>
  <c r="E34" i="3" l="1"/>
  <c r="E36" i="3" s="1"/>
</calcChain>
</file>

<file path=xl/sharedStrings.xml><?xml version="1.0" encoding="utf-8"?>
<sst xmlns="http://schemas.openxmlformats.org/spreadsheetml/2006/main" count="1738" uniqueCount="936">
  <si>
    <t>1.</t>
  </si>
  <si>
    <t>2.</t>
  </si>
  <si>
    <t>3.</t>
  </si>
  <si>
    <t>4.</t>
  </si>
  <si>
    <t>5.</t>
  </si>
  <si>
    <t>6.</t>
  </si>
  <si>
    <t>SKUPAJ:</t>
  </si>
  <si>
    <t>DDV 22%:</t>
  </si>
  <si>
    <t>REKONSTRUKCIJA CESTE</t>
  </si>
  <si>
    <t>IZGRADNJA PLOČNIKA</t>
  </si>
  <si>
    <t>IZGRADNJA VODOVODA</t>
  </si>
  <si>
    <t>OPORNE KONSTRUKCIJE</t>
  </si>
  <si>
    <t>JAVNA RAZSVETLJAVA</t>
  </si>
  <si>
    <t>UREDITEV TK VODOV - TELEKOM</t>
  </si>
  <si>
    <t xml:space="preserve">ZAŠČITA IN PRESTAVITEV OŠO OMREŽJA - GVO </t>
  </si>
  <si>
    <t>SKUPNA REKAPITULACIJA vseh del</t>
  </si>
  <si>
    <t>7.</t>
  </si>
  <si>
    <t>8.</t>
  </si>
  <si>
    <t>NEPREDVIDENA DELA (10% OD DEL IZ SKLOPOV 1-7)</t>
  </si>
  <si>
    <t xml:space="preserve">Splošno </t>
  </si>
  <si>
    <t>- velja za vsa pogodbena dela</t>
  </si>
  <si>
    <r>
      <t>Dela je potrebno izvajati po projektni dokumentaciji, v skladu z veljavnimi tehničnimi predpisi, normativi in standardi ob upoštevanju zahtev iz varstva pri delu. V enotnih cenah morajo biti zajeti vsi stroški po Splošnih tehničnih pogojih. Cena v posameznih postavkah del zajema nabavo in dostavo materiala potrebnega za izvedbo, vgradnjo materiala z vsemi potrebnimi deli in pripomočki, stroške začasnih in stalnih deponij, pri odstranitvi gradbenih odpadkov pa je vključeno nakladanje, odvoz, predaja in takse zbiralcu gradbenih odpadkov oz.izvajalcu obdelave gradbenih odpadkov ter</t>
    </r>
    <r>
      <rPr>
        <sz val="11"/>
        <color indexed="10"/>
        <rFont val="Arial"/>
        <family val="2"/>
        <charset val="238"/>
      </rPr>
      <t xml:space="preserve"> </t>
    </r>
    <r>
      <rPr>
        <sz val="11"/>
        <color indexed="62"/>
        <rFont val="Arial"/>
        <family val="2"/>
        <charset val="238"/>
      </rPr>
      <t>izdelava elaborata za preprečevanje in zmanjševanje emisije delcev iz gradbišča skladno z Uredbo o preprečevanju in zmanjševanju emisije delcev iz gradbišč (Ur.l. RS št. 21/11).</t>
    </r>
  </si>
  <si>
    <r>
      <t>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transportne stroške, montažo in vgradnjo, stroške pripravljalnih in zaključnih del. Za vse netipske elemente morajo biti izdelane delavniške risbe, ki jih pred izvedbo pregleda in potrdi projektant ! Pred pričetkom del mora izvajalec pripraviti gradbišče in vso potrebno dokumentacijo za izvajanje del po popisu (</t>
    </r>
    <r>
      <rPr>
        <sz val="11"/>
        <color indexed="62"/>
        <rFont val="Arial"/>
        <family val="2"/>
        <charset val="238"/>
      </rPr>
      <t>prijava gradbišča</t>
    </r>
    <r>
      <rPr>
        <sz val="11"/>
        <rFont val="Arial"/>
        <family val="2"/>
        <charset val="238"/>
      </rPr>
      <t xml:space="preserve">, načrt organizacije gradbišča, soglasja in dovoljenja, obvezno gradbiščno dokumentacijo, odločbo o imenovanju vodje gradnje, podroben terminski plan izvedbe del, </t>
    </r>
    <r>
      <rPr>
        <sz val="11"/>
        <color indexed="62"/>
        <rFont val="Arial"/>
        <family val="2"/>
        <charset val="238"/>
      </rPr>
      <t>skupni dogovor o zagotavljanju varnosti in zdravja pri delu)</t>
    </r>
    <r>
      <rPr>
        <sz val="11"/>
        <rFont val="Arial"/>
        <family val="2"/>
        <charset val="238"/>
      </rPr>
      <t>.</t>
    </r>
  </si>
  <si>
    <t>zap.št.</t>
  </si>
  <si>
    <t>opis</t>
  </si>
  <si>
    <t>em</t>
  </si>
  <si>
    <t>količina</t>
  </si>
  <si>
    <t>cena/em</t>
  </si>
  <si>
    <t>znesek EUR</t>
  </si>
  <si>
    <t>PREDDELA</t>
  </si>
  <si>
    <t>1.1.</t>
  </si>
  <si>
    <t xml:space="preserve">GEODETSKA DELA </t>
  </si>
  <si>
    <t>1.1.1.</t>
  </si>
  <si>
    <t>Obnovitev in zavarovanje zakoličene osi trase ostale javne ceste v gričevnatem terenu</t>
  </si>
  <si>
    <t>km</t>
  </si>
  <si>
    <t>1.1.2.</t>
  </si>
  <si>
    <t>Postavitev in zavarovanje prečnega profila ostale javne ceste v gričevnatem terenu</t>
  </si>
  <si>
    <t>kos</t>
  </si>
  <si>
    <t>1.1.3.</t>
  </si>
  <si>
    <t>Zakoličba tras komunalnih vodov</t>
  </si>
  <si>
    <t>1.2.</t>
  </si>
  <si>
    <t>ČIŠČENJE TERENA</t>
  </si>
  <si>
    <t>1.2.1.</t>
  </si>
  <si>
    <t>Odstranitev grmovja na gosto porasli površini (nad 50 % pokritega tlorisa) - strojno</t>
  </si>
  <si>
    <t>m2</t>
  </si>
  <si>
    <t>1.2.2.</t>
  </si>
  <si>
    <t>Posek in odstranitev drevesa z deblom premera 11 do 30 cm ter odstranitev vej</t>
  </si>
  <si>
    <t>1.2.3.</t>
  </si>
  <si>
    <t>Odstranitev panja s premerom 11 do 30 cm z odvozom na deponijo na razdaljo nad 1000 m</t>
  </si>
  <si>
    <t>1.2.4.</t>
  </si>
  <si>
    <t>Demontaža prometnega znaka na enem podstavku</t>
  </si>
  <si>
    <t>1.2.5.</t>
  </si>
  <si>
    <t>Demontaža prometnega znaka na dveh podstavkih</t>
  </si>
  <si>
    <t>1.2.6.</t>
  </si>
  <si>
    <t>Demontaža obvestilne table s površino 1,1 do 3 m2 (leseni pano "dobrodošli...)</t>
  </si>
  <si>
    <t>1.2.7.</t>
  </si>
  <si>
    <t>Demontaža plastičnega smernika</t>
  </si>
  <si>
    <t>1.2.8.</t>
  </si>
  <si>
    <t>Porušitev in odstranitev ograje iz žične mreže višine 1,1 do 1,5m</t>
  </si>
  <si>
    <t>m1</t>
  </si>
  <si>
    <t>1.2.9.</t>
  </si>
  <si>
    <t>Porušitev in odstranitev brajd</t>
  </si>
  <si>
    <t>1.2.10.</t>
  </si>
  <si>
    <t>Porušitev in odstranitev ograje iz žive meje</t>
  </si>
  <si>
    <t>1.2.11.</t>
  </si>
  <si>
    <t>Porušitev in odstranitev ograje iz lomljenca in cementnega betona</t>
  </si>
  <si>
    <t>m3</t>
  </si>
  <si>
    <t>1.2.12.</t>
  </si>
  <si>
    <t>Porušitev in odstranitev asfaltne plasti v debelini 6 do 10 cm</t>
  </si>
  <si>
    <t>1.2.13.</t>
  </si>
  <si>
    <t>Porušitev in odstranitev nevezanega tlaka iz lomljenca, tlakovcev, plošč, debeline do 12 cm</t>
  </si>
  <si>
    <t>1.2.14.</t>
  </si>
  <si>
    <t>Rezkanje in odvoz asfaltne krovne plasti v debelini 8 do 10 cm - priključitve na obst. asfalt na cesti in priključkih</t>
  </si>
  <si>
    <t>1.2.15.</t>
  </si>
  <si>
    <t>Rezanje asfaltne plasti s talno diamantno žago, debeline 6 do 10 cm</t>
  </si>
  <si>
    <t>m</t>
  </si>
  <si>
    <t>1.2.16.</t>
  </si>
  <si>
    <t>Porušitev in odstranitev robnika iz cementnega betona</t>
  </si>
  <si>
    <t>1.2.17.</t>
  </si>
  <si>
    <t>Porušitev in odstranitev prepusta iz cevi s premerom do 60 cm</t>
  </si>
  <si>
    <t>1.2.18.</t>
  </si>
  <si>
    <t>Porušitev in odstranitev glave prepusta s premerom do 60 cm</t>
  </si>
  <si>
    <t>1.2.19.</t>
  </si>
  <si>
    <t>Porušitev in odstranitev betonskih kanalet</t>
  </si>
  <si>
    <t>1.2.20.</t>
  </si>
  <si>
    <t>Porušitev in odstranitev linijskih požiralnikov</t>
  </si>
  <si>
    <t>1.3.</t>
  </si>
  <si>
    <t>OSTALA PREDDELA</t>
  </si>
  <si>
    <t>1.3.1.</t>
  </si>
  <si>
    <t>Zavarovanje gradbišča v času gradnje s polovično zaporo prometa in usmerjanjem s semaforji vključno z izdelavo elaborata prometne ureditve v času izvedbe del. Obračun po dejanskih stroških upravljavca ceste.</t>
  </si>
  <si>
    <t>1.3.2.</t>
  </si>
  <si>
    <t>Organizacija gradbišča – postavitev začasnih objektov</t>
  </si>
  <si>
    <t>1.3.3.</t>
  </si>
  <si>
    <t>Organizacija gradbišča – odstranitev začasnih objektov</t>
  </si>
  <si>
    <t>ZEMELJSKA DELA</t>
  </si>
  <si>
    <t>2.1.</t>
  </si>
  <si>
    <t>IZKOPI</t>
  </si>
  <si>
    <t>2.1.1.</t>
  </si>
  <si>
    <t xml:space="preserve">Površinski izkop plodne zemljine – 1. kategorije – strojno z nakladanjem     </t>
  </si>
  <si>
    <t>2.1.2.</t>
  </si>
  <si>
    <t>Široki izkop vezljive zemljine – 3. kategorije – strojno z nakladanjem</t>
  </si>
  <si>
    <t>2.1.3.</t>
  </si>
  <si>
    <t>Izkop vezljive zemljine/zrnate kamnine – 3. kategorije za temelje, kanalske rove, prepuste, jaške in drenaže, širine do 1,0 m in globine do 1,0 m – strojno, planiranje dna ročno - kanalizacija - del materiala se uporabi za zasip kanalizacije</t>
  </si>
  <si>
    <t>2.1.4.</t>
  </si>
  <si>
    <t>Izkop vezljive zemljine/zrnate kamnine – 3. kategorije za temelje, kanalske rove, prepuste, jaške in drenaže, širine do 1,0 m in globine do 1,0 m – strojno, planiranje dna ročno - drenaže</t>
  </si>
  <si>
    <t>2.1.5.</t>
  </si>
  <si>
    <t>Izkop vezljive zemljine/zrnate kamnine – 3. kategorije za temelje, kanalske rove, prepuste, jaške in drenaže, širine do 1,0 m in globine do 1,0 m – ročno, planiranje dna ročno</t>
  </si>
  <si>
    <t>2.2.</t>
  </si>
  <si>
    <t>PLANUM TEMELJNIH TAL</t>
  </si>
  <si>
    <t>2.2.1.</t>
  </si>
  <si>
    <t>Ureditev planuma temeljnih tal vezljive zemljine – 3. kategorije</t>
  </si>
  <si>
    <t>2.3.</t>
  </si>
  <si>
    <t>LOČILNE FILTRSKE IN DRENAŽNE PLASTI</t>
  </si>
  <si>
    <t>2.3.1.</t>
  </si>
  <si>
    <t>Dobava in vgraditev geotekstilije za ločilno plast (po načrtu), natezna trdnost do nad 18 kN/m2</t>
  </si>
  <si>
    <t>2.4.</t>
  </si>
  <si>
    <t xml:space="preserve">NASIPI, ZASIPI, KLINI, POSTELJICA </t>
  </si>
  <si>
    <t>2.4.1.</t>
  </si>
  <si>
    <t>Vgraditev nasipa iz vezljive zemljine – 3. kategorije iz izkopa ceste</t>
  </si>
  <si>
    <t>2.4.2.</t>
  </si>
  <si>
    <t>Izdelava posteljice iz mešanih kamnitih zrn v debelini 31 do 40 cm - kamnita greda</t>
  </si>
  <si>
    <t>2.5.</t>
  </si>
  <si>
    <t>BREŽINE IN ZELENICE</t>
  </si>
  <si>
    <t>2.5.1.</t>
  </si>
  <si>
    <t>Humuziranje brežine brez valjanja, v debelini do 15 cm - strojno</t>
  </si>
  <si>
    <t>2.5.2.</t>
  </si>
  <si>
    <t>Doplačilo za zatravitev s semenom</t>
  </si>
  <si>
    <t>2.5.3.</t>
  </si>
  <si>
    <t>Zasaditev raznih drevesnih in grmovnih vrst na brežini, visokih 40 do 80 cm - živa meja</t>
  </si>
  <si>
    <t>2.5.4.</t>
  </si>
  <si>
    <t>Izdelava pete za oporo zaščiti brežine iz lomljenca v cementnem betonu; dimenzija pete 1,2m x 0,5m beton C12/15</t>
  </si>
  <si>
    <t>2.5.5.</t>
  </si>
  <si>
    <t>Zaščita brežine s kamnito zložbo, izvedeno s cementnim betonom C16/20 v razmerju kamen 70%/beton30%</t>
  </si>
  <si>
    <t>2.6.</t>
  </si>
  <si>
    <t>PREVOZI IN UREDITEV DEPONIJ MATERIALA</t>
  </si>
  <si>
    <t>2.6.1.</t>
  </si>
  <si>
    <t>Prevoz materiala na razdaljo nad 200 do 500 m</t>
  </si>
  <si>
    <t>t</t>
  </si>
  <si>
    <t>2.6.2.</t>
  </si>
  <si>
    <t>Prevoz materiala na razdaljo nad 10 do 15 km</t>
  </si>
  <si>
    <t>2.6.3.</t>
  </si>
  <si>
    <t>Odlaganje odpadne zmesi zemljine in kamnine</t>
  </si>
  <si>
    <t>2.6.4.</t>
  </si>
  <si>
    <t>Odlaganje odpadnega asfalta na komunalno deponijo</t>
  </si>
  <si>
    <t>2.6.5.</t>
  </si>
  <si>
    <t>Odlaganje odpadnega cementnega betona na komunalno deponijo</t>
  </si>
  <si>
    <t>VOZIŠČNE KONSTRUKCIJE</t>
  </si>
  <si>
    <t>3.1.</t>
  </si>
  <si>
    <t>NOSILNE PLASTI</t>
  </si>
  <si>
    <t>3.1.1.</t>
  </si>
  <si>
    <t>Izdelava nevezane nosilne plasti enakomerno zrnatega drobljenca iz kamnine v debelini do 20 cm vključno s fino izravnavo in valjanjem pred asfaltiranjem</t>
  </si>
  <si>
    <t>3.1.2.</t>
  </si>
  <si>
    <t>Izdelava nosilne plasti bituminizirane zmesi AC 22 base B 70/100 A4 v debelini 8 cm</t>
  </si>
  <si>
    <t>3.1.3.</t>
  </si>
  <si>
    <t>Izdelava nosilne plasti bituminizirane zmesi AC 22 base B 70/100 A4 v debelini 6 cm - dovozi</t>
  </si>
  <si>
    <t>3.2.</t>
  </si>
  <si>
    <t>OBRABNE PLASTI</t>
  </si>
  <si>
    <t>3.2.1.</t>
  </si>
  <si>
    <t>Pobrizg z nestabilno kationsko bitumensko emulzijo 0,31 do 0,50 kg/m2 vključno s čiščenjem pred pobrizgom - cesta, priključki, dovozi</t>
  </si>
  <si>
    <t>3.2.2.</t>
  </si>
  <si>
    <t xml:space="preserve">Izdelava obrabne in zaporne plasti bituminizirane zmesi AC 11 surf B 70/100 A4 v debelini 4 cm </t>
  </si>
  <si>
    <t>3.2.3.</t>
  </si>
  <si>
    <t>Izdelava obrabne in zaporne plasti bituminizirane zmesi AC 8 surf B 70/100 A5 v debelini 4 cm - dovozi</t>
  </si>
  <si>
    <t>3.3.</t>
  </si>
  <si>
    <t>TLAKOVANE OBRABNE PLASTI</t>
  </si>
  <si>
    <t>3.3.1.</t>
  </si>
  <si>
    <t>Izdelava obrabne plasti iz tlakovcev iz cementnega betona d 8cm na podlago iz okrogle kamnite frakcije 16mm d 5cm, stiki zapolnjeni s peskom</t>
  </si>
  <si>
    <t>3.4.</t>
  </si>
  <si>
    <t>ROBNI ELEMENTI VOZIŠČ</t>
  </si>
  <si>
    <t>3.4.1.</t>
  </si>
  <si>
    <t>Dobava in vgraditev predfabriciranega dvignjenega robnika iz cementnega betona  s prerezom 15/25 cm</t>
  </si>
  <si>
    <t>3.4.2.</t>
  </si>
  <si>
    <t>Izdelava pogreznjenega robnika iz cementnega betona  s prerezom 15/25 cm</t>
  </si>
  <si>
    <t>3.4.3.</t>
  </si>
  <si>
    <t>Dobava in vgraditev dvignjenega vtočnega robnika s prerezom 15/25 cm iz cementnega betona</t>
  </si>
  <si>
    <t>3.5.</t>
  </si>
  <si>
    <t>BANKINE</t>
  </si>
  <si>
    <t>3.5.1.</t>
  </si>
  <si>
    <t>Izdelava bankine iz drobljenca, široke 0,76 do 1,00 m</t>
  </si>
  <si>
    <t>3.5.2.</t>
  </si>
  <si>
    <t>Utrditev površine bankine z zmesjo bitumenskega betona BB 8k ali BB 11k, v debelini 40 mm med cestnim robnikom in podpornim zidom</t>
  </si>
  <si>
    <t>ODVODNJAVANJE</t>
  </si>
  <si>
    <t>4.1.</t>
  </si>
  <si>
    <t>POVRŠINSKO ODVODNJAVANJE</t>
  </si>
  <si>
    <t>4.1.1.</t>
  </si>
  <si>
    <t>Tlakovanje jarka z lomljencem, debelina 20 cm, stiki zapolnjeni s cementno malto, na podložni plasti cementnega betona, debeli 15 cm</t>
  </si>
  <si>
    <t>4.1.2.</t>
  </si>
  <si>
    <t>Izkop slabo nosilne zemljine – 2. kategorije za odvodne jarke in koritnice - plitvi jarek med P4 in P8 desno</t>
  </si>
  <si>
    <t>4.1.3.</t>
  </si>
  <si>
    <t>Utrditev jarka s kanaletami na stik iz cementnega betona, dolžine 100 cm in notranje širine dna kanalete 40 cm, na podložni plasti iz zmesi zrn drobljenca, debeli 15 cm med P4 in P8 desno</t>
  </si>
  <si>
    <t>4.1.4.</t>
  </si>
  <si>
    <t xml:space="preserve">Izkop slabo nosilne zemljine – 2. kategorije za odprte odvodne jarke, povpr. 1,0m3/m1, z odlaganjem in razplaniranjem izkopnega materiala ob robu izkopa - profiliranje obstoječih jarkov na iztokih meteorne kanalizacije </t>
  </si>
  <si>
    <t>4.2.</t>
  </si>
  <si>
    <t>GLOBINSKO ODVODNJAVANJE - DRENAŽE</t>
  </si>
  <si>
    <t>4.2.1.</t>
  </si>
  <si>
    <t>Izdelava vzdolžne in prečne drenaže, globoke do 1,0 m, na planumu izkopa, s  trdimi plastičnimi cevmi premera 110 mm</t>
  </si>
  <si>
    <t>4.2.2.</t>
  </si>
  <si>
    <t>Zasip cevne drenaže z zmesjo kamnitih zrn, obvito z geosintetikom, z 0,1 do 0,2 m3/m1, po načrtu</t>
  </si>
  <si>
    <t>4.3.</t>
  </si>
  <si>
    <t>GLOBINSKO ODVODNJAVANJE - KANALIZACIJA</t>
  </si>
  <si>
    <t>4.3.1.</t>
  </si>
  <si>
    <t>Izdelava kanalizacije iz cevi iz umetnih snovi SN8, vključno s podložno plastjo iz cementnega betona, premera 20 cm</t>
  </si>
  <si>
    <t>4.3.2.</t>
  </si>
  <si>
    <t>Izdelava kanalizacije iz cevi iz umetnih snovi SN8, vključno s podložno plastjo iz zmesi kamnitih zrn, premera 25 cm</t>
  </si>
  <si>
    <t>4.3.3.</t>
  </si>
  <si>
    <t>Izdelava kanalizacije iz cevi iz umetnih snovi SN8, vključno s podložno plastjo iz zmesi kamnitih zrn, premera 30 cm</t>
  </si>
  <si>
    <t>4.3.4.</t>
  </si>
  <si>
    <t>Izdelava kanalizacije iz cevi iz umetnih snoviSN8, vključno s podložno plastjo iz cementnega betona, premera 30 cm</t>
  </si>
  <si>
    <t>4.3.5.</t>
  </si>
  <si>
    <t>Izdelava kanalizacije iz cevi iz umetnih snovi SN8, vključno s podložno plastjo iz zmesi kamnitih zrn, premera 40 cm</t>
  </si>
  <si>
    <t>4.3.6.</t>
  </si>
  <si>
    <t>Izdelava kanalizacije iz cevi iz umetnih snovi SN8, vključno s podložno plastjo iz cementnega betona, premera 40 cm</t>
  </si>
  <si>
    <t>4.3.7.</t>
  </si>
  <si>
    <t>Stranski in temenski zasip kanalskih cevi s peskom v coni cevovoda</t>
  </si>
  <si>
    <t>4.3.8.</t>
  </si>
  <si>
    <t>Obbetoniranje cevi za kanalizacijo s cementnim betonom C 12/15, po detajlu iz načrta, premera 20 cm</t>
  </si>
  <si>
    <t>4.3.9.</t>
  </si>
  <si>
    <t>Obbetoniranje cevi za kanalizacijo s cementnim betonom C 12/15, po detajlu iz načrta, premera 30 cm</t>
  </si>
  <si>
    <t>4.3.10.</t>
  </si>
  <si>
    <t>Obbetoniranje cevi za kanalizacijo s cementnim betonom C 12/15, po detajlu iz načrta, premera 40 cm</t>
  </si>
  <si>
    <t>4.3.11.</t>
  </si>
  <si>
    <t>Zasip cevi s kvalitetnim izkopnim matarialom - vgrajevanje po plasteh</t>
  </si>
  <si>
    <t>4.3.12.</t>
  </si>
  <si>
    <t>Preskus tesnosti cevi premera 20 do 40 cm</t>
  </si>
  <si>
    <t>4.3.13.</t>
  </si>
  <si>
    <t>Pregled vgrajenih cevi s TV kamero</t>
  </si>
  <si>
    <t>4.4.</t>
  </si>
  <si>
    <t>JAŠKI</t>
  </si>
  <si>
    <t>4.4.1.</t>
  </si>
  <si>
    <t>Izdelava jaška iz polietilena, krožnega prereza s premerom 80 cm, globokega 1,0 do 1,5 m</t>
  </si>
  <si>
    <t>4.4.2.</t>
  </si>
  <si>
    <t>Izdelava jaška iz polietilena, krožnega prereza s premerom 50 cm, globokega 1,0 do 1,5 m</t>
  </si>
  <si>
    <t>4.4.3.</t>
  </si>
  <si>
    <t>Dobava in vgraditev pokrova iz duktilne litine z nosilnostjo 400 kN, krožnega prereza s premerom 600 mm</t>
  </si>
  <si>
    <t>4.4.4.</t>
  </si>
  <si>
    <t>Dobava in vgraditev pokrova iz duktilne litine z nosilnostjo 250 kN, s prerezom 400/400 mm</t>
  </si>
  <si>
    <t>4.4.5.</t>
  </si>
  <si>
    <t>Dvig (do 50 cm) obstoječega jaška iz cementnega betona, krožnega prereza s premerom 60 do 80 cm ali kvadratnega prereza do 60/60 cm</t>
  </si>
  <si>
    <t>4.5.</t>
  </si>
  <si>
    <t>PREPUSTI</t>
  </si>
  <si>
    <t>4.5.1.</t>
  </si>
  <si>
    <t>Izdelava poševne vtočne ali iztočne glave prepusta krožnega prereza iz cementnega betona s premerom 30 do 40 cm</t>
  </si>
  <si>
    <t>4.5.2.</t>
  </si>
  <si>
    <t xml:space="preserve">Izdelava iztočnih glav na izpustih drenaž DN110 v okoliški teren </t>
  </si>
  <si>
    <t>OPREMA CEST</t>
  </si>
  <si>
    <t>5.1.</t>
  </si>
  <si>
    <t>POKONČNA OPREMA CEST</t>
  </si>
  <si>
    <t>5.1.1.</t>
  </si>
  <si>
    <t>Izdelava temelja iz cementnega betona C 12/15, dolžine 100 cm, premera 30 cm</t>
  </si>
  <si>
    <t>5.1.2.</t>
  </si>
  <si>
    <t>Dobava in vgraditev stebrička za prometni znak iz vroče cinkane jeklene cevi s premerom 64 mm, dolge 3000 mm</t>
  </si>
  <si>
    <t>5.1.3.</t>
  </si>
  <si>
    <t>Dobava in vgraditev stebrička za prometni znak iz vroče cinkane jeklene cevi s premerom 64 mm, dolge 2500 mm</t>
  </si>
  <si>
    <t>5.1.4.</t>
  </si>
  <si>
    <t>Dobava in vgraditev stebrička za prometni znak Iz vroče cinkane jeklene cevi s premerom 64 mmmmm, dolge 1500 mm</t>
  </si>
  <si>
    <t>5.1.5.</t>
  </si>
  <si>
    <t>Dobava in pritrditev okroglega prometnega znaka, podloga iz aluminijaste pločevine, znak z odsevno barvo - folijo RA3, premera 600 mm</t>
  </si>
  <si>
    <t>5.1.6.</t>
  </si>
  <si>
    <t>Dobava in pritrditev prometnega znaka, podloga iz aluminijaste pločevine, znak z odsevno barvo-folijo RA3, velikost od 0,21 do 0,40 m2</t>
  </si>
  <si>
    <t>5.1.7.</t>
  </si>
  <si>
    <t>Ponovna montaža prometnih znakov iz začasne deponije na nove stebričke ali na stebre JR</t>
  </si>
  <si>
    <t>5.2.</t>
  </si>
  <si>
    <t>OZNAČBE NA VOZIŠČIH</t>
  </si>
  <si>
    <t>5.2.1.</t>
  </si>
  <si>
    <t>Izdelava tankoslojne vzdolžne označbe na vozišču z enokomponentno belo barvo, vključno 250 g/m2 posipa z drobci / kroglicami stekla, strojno, debelina plasti suhe snovi 250  μm, širina črte 12 cm- sredinska črta - obračun po dejanskem oplesku</t>
  </si>
  <si>
    <t>5.2.2.</t>
  </si>
  <si>
    <t>Doplačilo za izdelavo prekinjenih vzdolžnih označb na vozišču, širina črte 12 cm</t>
  </si>
  <si>
    <t>5.2.3.</t>
  </si>
  <si>
    <t>Izdelava tankoslojne prečne in ostalih označb na vozišču z enokomponentno belo barvo, vključno 250 g/m2 posipa z drobci / kroglicami stekla, strojno, debelina plasti suhe snovi 250 μm, širina črte 20 do 30 cm ter napisi BUS in ŠOLA</t>
  </si>
  <si>
    <t>5.2.4.</t>
  </si>
  <si>
    <t>Izdelava tankoslojne prečne in ostalih označb na vozišču z enokomponentno belo barvo, vključno 250 g/m2 posipa z drobci / kroglicami stekla, strojno, debelina plasti suhe snovi 250  μm, širina črte 50 cm</t>
  </si>
  <si>
    <t>5.2.5.</t>
  </si>
  <si>
    <t>Izdelava tankoslojne vzdolžne označbe na vozišču z enokomponentno belo barvo, vključno 250 g/m2 posipa z drobci / kroglicami stekla, strojno, debelina plasti suhe snovi 250  μm, širina črte 12 cm- robni črti - obračun po dejanskem oplesku</t>
  </si>
  <si>
    <t>Doplačilo za izdelavo prekinjenih vzdolžnih označb na vozišču, širina črte 12 cm-robni črti</t>
  </si>
  <si>
    <t>5.2.6.</t>
  </si>
  <si>
    <t>Izdelava debeloslojne prečne in ostalih označb na vozišču z večkomponetno hladno plastiko z vmešanimi drobci/kroglicami stekla, vključno 200g/m2 dodatnega posipa z drobci stekla, strojno, debelina plasti 3mm, posamezna površina označbe do 1,5m2</t>
  </si>
  <si>
    <t>5.3.</t>
  </si>
  <si>
    <t>OPREMA ZA ZAVAROVANJE PROMETA</t>
  </si>
  <si>
    <t>5.3.1.</t>
  </si>
  <si>
    <t>Dobava in postavitev plastičnega smernika s polnim prerezom, dolžina 1200 mm, z odsevnikom iz folije</t>
  </si>
  <si>
    <t>5.3.2.</t>
  </si>
  <si>
    <t>Dobava in vgraditev stebra iz jekla za varnostno ograjo na objektu, C prereza, dolžine 632 mm, s podložno ploščo</t>
  </si>
  <si>
    <t>5.3.3.</t>
  </si>
  <si>
    <t>Dobava in vgraditev stebra iz jekla za varnostno ograjo, C prereza, dolžine 1500 mm</t>
  </si>
  <si>
    <t>5.3.4.</t>
  </si>
  <si>
    <t>Dobava in vgraditev jeklene varnostne ograje, brez distančnika, za nivo zadrževanja N1 in za delovno širino W5</t>
  </si>
  <si>
    <t>5.3.5.</t>
  </si>
  <si>
    <t>Dodatek za konkavno ali konveksno krivljenje, polmer 15 do 20 m</t>
  </si>
  <si>
    <t>5.3.6.</t>
  </si>
  <si>
    <t>Dobava in vgraditev polkrožne zaključnice</t>
  </si>
  <si>
    <t>5.3.7.</t>
  </si>
  <si>
    <t>Dobava in vgraditev vkopane zaključnice, dolžine 4 m</t>
  </si>
  <si>
    <t>5.4.</t>
  </si>
  <si>
    <t>DRUGA OPREMA CEST</t>
  </si>
  <si>
    <t>5.4.1.</t>
  </si>
  <si>
    <t xml:space="preserve">Dobava in vgraditev ograje iz plastificirane kovinske žice višine 1,1m, okenca 5/5 cm,  komplet s stebrički in izdelavo pasovnega temelja </t>
  </si>
  <si>
    <t>5.4.2.</t>
  </si>
  <si>
    <t xml:space="preserve">Doplačilo za izdelavo vrat v žični ograji iz prejšnje postavke   </t>
  </si>
  <si>
    <t>5.5</t>
  </si>
  <si>
    <t>TAKTILNE OZNAKE V OBMOČJU PREHODOV ZA PEŠCE</t>
  </si>
  <si>
    <t>5.5.1.</t>
  </si>
  <si>
    <t xml:space="preserve">Dobava in vgradnja čepastih in rebrastih taktilnih oznak -tlakovci iz betonskih plošč 30/30/8cm (SIST 1186:2016) na podložno plast iz peska 0/4mm v debelini 5cm, stiki so zaliti s trajno elasično zmesjo  </t>
  </si>
  <si>
    <t>5.5.2.</t>
  </si>
  <si>
    <t>Vgradnja bitumenskega traku na stiku med bet. tlakovci in asfaltom</t>
  </si>
  <si>
    <t>5.5.3.</t>
  </si>
  <si>
    <t>Dobava in lepljenje čepastih in rebrastih taktilnih oznak iz plošč 30/30cm iz umetne mase na obstoječe asfaltne površine.</t>
  </si>
  <si>
    <t>5.5.4.</t>
  </si>
  <si>
    <t>Izdelava nanosa iz hladno brizgane strukturne plastike 3x3 linije širine 3cm, razmak med linijami 3cm, višina označbe 4-5mm (SIST 1186:2016)</t>
  </si>
  <si>
    <t>TUJE STORITVE</t>
  </si>
  <si>
    <t>6.1.</t>
  </si>
  <si>
    <t>KOMUNALNI VODI</t>
  </si>
  <si>
    <t>6.1.1.</t>
  </si>
  <si>
    <t xml:space="preserve">Zašćita komunalnih vodov po navodilih izvajalca ELEKTRO - obračun po računu izvajalca iz rezerviranega zneska v rekapitulaciji </t>
  </si>
  <si>
    <t>6.1.2.</t>
  </si>
  <si>
    <t>Zašćita komunalnih vodov po navodilih izvajalca TELEKOM - po posebnem popisu - postavka prikazana v skupni rekapitulaciji</t>
  </si>
  <si>
    <t>6.1.3.</t>
  </si>
  <si>
    <t>Zašćita komunalnih vodov OŠO po navodilih izvajalca GVO - po posebnem popisu - postavka prikazana v skupni rekapitulaciji</t>
  </si>
  <si>
    <t>6.1.4.</t>
  </si>
  <si>
    <t xml:space="preserve">Izgradnja podpornih zidov po načrtu D-26/2012 - in po posebnem popisu postavka prikazana v skupni rekapitulaciji  </t>
  </si>
  <si>
    <t>6.1.5.</t>
  </si>
  <si>
    <t>Novogradnja in prestavitev vodovoda po načrtu 53/12-V in po posebnem popisu - postavka prikazana v skupni rekapitulaciji</t>
  </si>
  <si>
    <t>6.1.6.</t>
  </si>
  <si>
    <t>Izgradnja javne razsvetljave po načrtu ES-01/2012 - in po posebnem popisu - postavka prikazana v skupni rekapitulaciji</t>
  </si>
  <si>
    <t>6.2.</t>
  </si>
  <si>
    <t>PREIZKUSI, NADZOR IN TEHNIČNA DOKUMENTACIJA</t>
  </si>
  <si>
    <t>6.2.1.</t>
  </si>
  <si>
    <t>Projektantski nadzor (pri vrednosti projektantskega nadzora privzeti fiksno ceno po enoti 45€/uro). Obračun po dejanskih stroških na osnovi prejetih računov in potrditvi le teh s strani Inženirja</t>
  </si>
  <si>
    <t>ur</t>
  </si>
  <si>
    <t>6.2.2.</t>
  </si>
  <si>
    <t>Geotehnični nadzor (pri vrednosti geotehničnega nadzora privzeti fiksno ceno po enoti 40 €/uro). Obračun po dejanskih stroških na osnovi prejetih računov in potrditvi le teh s strani Inženirja</t>
  </si>
  <si>
    <t>6.2.3.</t>
  </si>
  <si>
    <t>6.2.4.</t>
  </si>
  <si>
    <t>Izdelava poročila za vnos podatkov v Banko cestnih podatkov pristojnega upravljavca cest</t>
  </si>
  <si>
    <t>6.2.5.</t>
  </si>
  <si>
    <t>Geodetski posnetek končnega stanja po vseh izvedenih gradbenih in instalacijskih delih. Zajeti je vso cestno in komunalno infrastrukturo.</t>
  </si>
  <si>
    <t>PREDDELA SKUPAJ</t>
  </si>
  <si>
    <t>ZEMELJSKA DELA SKUPAJ</t>
  </si>
  <si>
    <t>VOZIŠČNE KONSTRUKCIJE SKUPAJ</t>
  </si>
  <si>
    <t>ODVODNJAVANJE SKUPAJ</t>
  </si>
  <si>
    <t>OPREMA CEST SKUPAJ</t>
  </si>
  <si>
    <t>TUJE STORITVE SKUPAJ</t>
  </si>
  <si>
    <t>POPIS DEL - CESTA</t>
  </si>
  <si>
    <t>REKAPITULACIJA -CESTA</t>
  </si>
  <si>
    <t>Zavarovanje gradbišča v času gradnje s polovično zaporo prometa in usmerjanjem s semaforji - upoštevano v cestnem delu projekta</t>
  </si>
  <si>
    <t>Površinski izkop plodne zemljine – 1. kategorije – strojno z nakladanjem</t>
  </si>
  <si>
    <t>2.3.2.</t>
  </si>
  <si>
    <t xml:space="preserve">Izdelava obrabne in zaporne plasti bituminizirane zmesi AC 8 surf B 70/100 A5 v debelini 5 cm - dovozi preko pločnika so zajeti v cestnem delu (160m2) </t>
  </si>
  <si>
    <t>Izdelava obrabne plasti iz tlakovcev iz cementnega betona  d 8cm na podlago iz okrogle kamnite frakcije 16mm d5cm,  stiki zapolnjeni s peskom</t>
  </si>
  <si>
    <t>Dobava in vgraditev predfabriciranega pogreznjenega robnika iz cementnega betona  s prerezom 5/20 cm</t>
  </si>
  <si>
    <t>Izdelava bankine iz drobljenca, široke do 0,50 m</t>
  </si>
  <si>
    <t>Dobava in vgradnja linijskega požiralnika prereza 200/350 mm z vtočno rešetko nosilnosti 125kN z vsemi potrebnimi deli in materialom</t>
  </si>
  <si>
    <t xml:space="preserve">Izdelava priključkov obstoječih linijskih požiralnikov na nove jaške meteorne kanalizacije v povpr. dolžini 3m s PVC cevjo v obbetonu z vsemi pripadajočimi deli n materialom </t>
  </si>
  <si>
    <t>POPIS DEL - PLOČNIK</t>
  </si>
  <si>
    <t>REKAPITULACIJA - PLOČNIK</t>
  </si>
  <si>
    <t>A</t>
  </si>
  <si>
    <t>REKAPITULACIJA GRADBENA DELA</t>
  </si>
  <si>
    <t xml:space="preserve">ZEMELJSKA DELA </t>
  </si>
  <si>
    <t>TESARSKA DELA</t>
  </si>
  <si>
    <t>BETONSKA IN ŽELEZOKRIVSKA DELA</t>
  </si>
  <si>
    <t>SKUPAJ</t>
  </si>
  <si>
    <t>1</t>
  </si>
  <si>
    <t>Opis postavke</t>
  </si>
  <si>
    <t>EM</t>
  </si>
  <si>
    <t>Količina</t>
  </si>
  <si>
    <t>Cena za enoto</t>
  </si>
  <si>
    <t>Vrednost</t>
  </si>
  <si>
    <t>101</t>
  </si>
  <si>
    <t>Organizacija gradbišča - vsa dela izvesti v skladu z upoštevanjem predisov, varstva pri delu, požarne varnosti, elaboratom organizacije gradbišča in prometne ureditve (zajeto v popisu ceste).</t>
  </si>
  <si>
    <t>102</t>
  </si>
  <si>
    <t>Geodetske meritve zemljišča, izvedba zakoličbe objekta z izdelavo prečnih profilov, evidentiranje med gradnjo.</t>
  </si>
  <si>
    <t>103</t>
  </si>
  <si>
    <t>Izdelava in postavitev gradbiščne table ( zajeto v popisu ceste ).</t>
  </si>
  <si>
    <t>2</t>
  </si>
  <si>
    <t xml:space="preserve">ZEMELJSKA DELA  </t>
  </si>
  <si>
    <t>201</t>
  </si>
  <si>
    <t>Široki izkop zemljine (humus) – 1. kategorije – strojno z nakladanjem in odvozom na komunalno urejeno deponijo in deponiranjem.(v popisu podpornega zidu je zajeta le količina pod cestnim delom, ter v območju brežinskega dela). Označeno na KPP</t>
  </si>
  <si>
    <t>202</t>
  </si>
  <si>
    <t>Široki izkop vezljive zemljine – 3. kategorije – strojno z nakladanjem in odvozom na komunalno urejeno deponijo in deponiranjem - izkop za temeljenje podpornega zidu in drenaže.(v popisu podpornega zidu je zajeta le količina pod cestnim delom, ter v območju brežinskega dela). Označeno na KPP</t>
  </si>
  <si>
    <t>203</t>
  </si>
  <si>
    <t xml:space="preserve">Strojno planiranje in valjanje planuma izkopa </t>
  </si>
  <si>
    <t>204</t>
  </si>
  <si>
    <t>Izdelava vzdolžne drenaže, globoke do 1,0 m, na podložni plasti iz cementnega betona, debeline 10 cm, z gibljivimi plastičnimi cevmi premera 15 cm in obsipom z drenažnim materialom 16 - 32 mm. V ceno ozajeti tudi geotekstil kot npr. polipropilensko polst 150g.</t>
  </si>
  <si>
    <t>205</t>
  </si>
  <si>
    <t>Izdelava prečnih barbakan premera 0,75cm skozi AB podporni zid za odvod meteorne vode. Barbakane so dolžine 60cm in se izvedejo na razdalji 3m. V postavki zajeti vas pomožna dela in prenose.</t>
  </si>
  <si>
    <t>206</t>
  </si>
  <si>
    <t>Zasutje podpornega zidu do višine pete (v območju cestnega dela) z izkopano vezljive zemljino – 3. kategorije – strojno z nakladanjem in dovozom iz komunalno urejene deponije.(v popisu podpornega zidu je zajeta le količina pod cestnim delom, ter v območju brežinskega dela).</t>
  </si>
  <si>
    <t>207</t>
  </si>
  <si>
    <t>Humusiranje brežine brez valjanja vključno z sejanjem trave. Pri humusiranju se uporabi humus iz izkopa.</t>
  </si>
  <si>
    <t>208</t>
  </si>
  <si>
    <t>Dobava in vgradnja gramoznega materiala posteljice 0-64 mm - nasutje do cestnega dela.</t>
  </si>
  <si>
    <t>3</t>
  </si>
  <si>
    <t>301</t>
  </si>
  <si>
    <t xml:space="preserve">Priprava odprtin z vgradnjo zaščitnih cevi v parapetnem zidu za prečkanje komunalnih vodov - GVO, Telekom </t>
  </si>
  <si>
    <t>302</t>
  </si>
  <si>
    <t>Dobava, montaža, demontaža in čiščenje stranskega opaža za temelje. V ceno je potrebno zajeti vsa pomožna dela in prenose ter morebitno podpiranje.</t>
  </si>
  <si>
    <t>303</t>
  </si>
  <si>
    <t>Dobava, montaža, demontaža in čiščenje stranskega opaža za steno podpornega zidu. V ceno je potrebno zajeti vsa pomožna dela in prenose ter morebitno podpiranje.</t>
  </si>
  <si>
    <t>TESARSKA DELA SKUPAJ</t>
  </si>
  <si>
    <t>4</t>
  </si>
  <si>
    <t>401</t>
  </si>
  <si>
    <t>Dobava in postavitev rebrastih žic iz visokovrednega naravno trdega jekla B St 500 S ter postavitev armaturne mreže iz vlečene jeklene žice B500A.</t>
  </si>
  <si>
    <t>kg</t>
  </si>
  <si>
    <t>403</t>
  </si>
  <si>
    <t>Dobava in vgraditev mešanice cementnega betona C 12/15 (MB 15), X0 v prerez do 0,15 m3/m2-m1 podbeton</t>
  </si>
  <si>
    <t>404</t>
  </si>
  <si>
    <t>Dobava in vgraditev ojačenega cementnega betona C25/30, XD1, XF2, Dmax. 16 v pasovne temelje, temeljne nosilce ali poševne in vertikalne slope. V ceno zajeti vibracijsko iglo in vibriranje betona vključno s vsemi pomožnimi deli in prenosi.</t>
  </si>
  <si>
    <t>405</t>
  </si>
  <si>
    <t>Dobava in vgraditev ojačenega cementnega betona C25/30, XD1, XF2, Dmax. 16  v stene podpornih  zidov. V ceno zajeti vibracijsko iglo in vibriranje betona vključno s vsemi pomožnimi deli in prenosi.</t>
  </si>
  <si>
    <t>406</t>
  </si>
  <si>
    <t>Doplačilo za zagotovitev kvalitete cementnega betona C 25/30 za stopnjo izpostavljenosti XD1, XF2, XF4</t>
  </si>
  <si>
    <t>BETONSKA IN ŽELEZOKRIVSKA DELA SKUPAJ</t>
  </si>
  <si>
    <t>5</t>
  </si>
  <si>
    <t>501</t>
  </si>
  <si>
    <t>502</t>
  </si>
  <si>
    <t>503</t>
  </si>
  <si>
    <t>Izdelava PIDa (zajeto v popisu ceste).</t>
  </si>
  <si>
    <t>POPIS DEL - PODPORNI  ZIDOVI</t>
  </si>
  <si>
    <t>A)</t>
  </si>
  <si>
    <t>Pripravljalna dela</t>
  </si>
  <si>
    <t xml:space="preserve"> </t>
  </si>
  <si>
    <t>01.</t>
  </si>
  <si>
    <t>Trasiranje - zakoličba objekta</t>
  </si>
  <si>
    <t>02.</t>
  </si>
  <si>
    <t>Priprava del in ureditev gradbišča</t>
  </si>
  <si>
    <t>03.</t>
  </si>
  <si>
    <t>Zavarovanje gradbišča (delno)</t>
  </si>
  <si>
    <t>04.</t>
  </si>
  <si>
    <t>Zakoličba KTV, PTT, plin…</t>
  </si>
  <si>
    <t>pav</t>
  </si>
  <si>
    <t xml:space="preserve">          </t>
  </si>
  <si>
    <t>05.</t>
  </si>
  <si>
    <t>Stroški začasnih zapor</t>
  </si>
  <si>
    <t>B)</t>
  </si>
  <si>
    <t>Gradbena dela</t>
  </si>
  <si>
    <t>Pred izvedbo del je potrebno prevetiti ustreznost dimenzij temeljev glede na nosilnost tal V ceno vključi preverbo nosilnosti in statično preverbo ustreznosti!</t>
  </si>
  <si>
    <t>Dela se bodo izvajala vzporedno z gradbenimi deli izgradnje pločnika, tamponski material je zajet v gradbenenm delu popisov!</t>
  </si>
  <si>
    <t>Betonski montažni temelj za</t>
  </si>
  <si>
    <t>kandelaber 7m, dim.0.7*0.7*1.2 m</t>
  </si>
  <si>
    <t xml:space="preserve">(N.5.1) dobava, izkop in postavitev, </t>
  </si>
  <si>
    <t>kom</t>
  </si>
  <si>
    <t>tipski steber Z LOKOM, dim.0.8*0.8*1.5 m</t>
  </si>
  <si>
    <t>(N.5.2) dobava, izkop in postavitev</t>
  </si>
  <si>
    <t xml:space="preserve">Kombinirani ročno/strojni (30/70%) </t>
  </si>
  <si>
    <t xml:space="preserve">izkop in zasip kabelskega jarka v  </t>
  </si>
  <si>
    <t>(zasip-nabijanje v plasteh po 20 cm)</t>
  </si>
  <si>
    <t>zemljišču III.kat.dim: 0.40 x 0.8 m</t>
  </si>
  <si>
    <t>Izdelava kabelske blazine</t>
  </si>
  <si>
    <t>iz mivke ali presejane zemlje</t>
  </si>
  <si>
    <t>za jarek dim: 0.4 x 0.8 m</t>
  </si>
  <si>
    <t xml:space="preserve"> m</t>
  </si>
  <si>
    <t>06.</t>
  </si>
  <si>
    <t xml:space="preserve">izkop kabelskega jarka v zemljišču </t>
  </si>
  <si>
    <t>III.kat.dim: 0.50 x 1.0 m,</t>
  </si>
  <si>
    <t>obbetoniranje cevi (beton MB10) 0,5x0,4</t>
  </si>
  <si>
    <t>ter ponovni zasip (nabijanje…)</t>
  </si>
  <si>
    <t>kanalizacije (BREZ CEVI)</t>
  </si>
  <si>
    <t>07.</t>
  </si>
  <si>
    <r>
      <t xml:space="preserve">Izvedba vrtine za prehod kabelske kanalizacije pod regionalno cesto, vključno s vsemi pomožnimi gradbenimi deli, izkopi, zasutjem utrditvijo in planiranjem, ter ureditvijo dokumentacije za dela v bližini regionalne ceste. Cena naj vsebuje tudi vstavitev  zaščitne cevi PC-E fi 110 mm! </t>
    </r>
    <r>
      <rPr>
        <b/>
        <i/>
        <sz val="10"/>
        <rFont val="Courier New CE"/>
        <charset val="238"/>
      </rPr>
      <t>Dolžina vrtine oz. cevi je 8m.</t>
    </r>
  </si>
  <si>
    <t>kpl</t>
  </si>
  <si>
    <t>08.</t>
  </si>
  <si>
    <t xml:space="preserve">Dobava in polaganje gibljive </t>
  </si>
  <si>
    <t>energetske cevi - fi 110</t>
  </si>
  <si>
    <t>09.</t>
  </si>
  <si>
    <t>Dobava in polaganje opozorilnega</t>
  </si>
  <si>
    <t xml:space="preserve">traku                   </t>
  </si>
  <si>
    <t>10.</t>
  </si>
  <si>
    <t>energetske cevi , dvoplaščna - fi 65</t>
  </si>
  <si>
    <t>11.</t>
  </si>
  <si>
    <t xml:space="preserve">Dobava, izkop in postavitev </t>
  </si>
  <si>
    <t>montažnega temelja za prosto-</t>
  </si>
  <si>
    <t>stoječo omarico R-JR SVETI TOMAŽ</t>
  </si>
  <si>
    <t>12.</t>
  </si>
  <si>
    <t>Drobna gradbena dela</t>
  </si>
  <si>
    <t>Skupaj</t>
  </si>
  <si>
    <t>C)</t>
  </si>
  <si>
    <t>Montažna dela</t>
  </si>
  <si>
    <t>DOBAVA IN MONTAŽA</t>
  </si>
  <si>
    <t xml:space="preserve">Tipski ravni (vroče cinkani po SIST </t>
  </si>
  <si>
    <r>
      <t xml:space="preserve">EN-ISO 1461) kandelabrov </t>
    </r>
    <r>
      <rPr>
        <b/>
        <i/>
        <sz val="10"/>
        <rFont val="Courier New CE"/>
        <charset val="238"/>
      </rPr>
      <t xml:space="preserve">h=7 m </t>
    </r>
  </si>
  <si>
    <t>III VETROVNA CONA (kandelabri morajo</t>
  </si>
  <si>
    <t>biti skladni s tipizacijo opreme</t>
  </si>
  <si>
    <t>na predvidenem območju),</t>
  </si>
  <si>
    <t>(risba 4.1)</t>
  </si>
  <si>
    <t xml:space="preserve">Tipska vročecinkana ravna konzola za montažo svetilke dolžine 400 mm- za natik na kandelaber premera 60 mm. </t>
  </si>
  <si>
    <t xml:space="preserve">Steber razsvetljave, kovinski vročecinkan </t>
  </si>
  <si>
    <t>in prašno pobarvan v grafitno sivo barvo</t>
  </si>
  <si>
    <t>Dekorativni deli stebra iz litega aluminija</t>
  </si>
  <si>
    <t>v barvi stebra- komplet s sidri za temelj.</t>
  </si>
  <si>
    <t>oblika in material kot:  Atriva KS2</t>
  </si>
  <si>
    <t>Višina stebra 7500 mm (po risbi P-4.2)</t>
  </si>
  <si>
    <t xml:space="preserve">Enojni nosilni lok svetilke premera 800mm </t>
  </si>
  <si>
    <t>v barvi stebra, komplet z objekmami</t>
  </si>
  <si>
    <t xml:space="preserve">za pritrditev in montažo na kandelaber </t>
  </si>
  <si>
    <t>dekorativni deli iz litega aluminija</t>
  </si>
  <si>
    <t>oblika in material kot:  Atriva// P-4.2</t>
  </si>
  <si>
    <t>Dobava in polaganje kabla :</t>
  </si>
  <si>
    <t xml:space="preserve"> - NAY2Y-J  4x35+2,5 0,6/1kV  </t>
  </si>
  <si>
    <t xml:space="preserve">  (nov el.priključek)</t>
  </si>
  <si>
    <t xml:space="preserve"> - NAY2Y-J 4x16+2,5 0,6/1kV (v cev)</t>
  </si>
  <si>
    <t xml:space="preserve">  (razvod JR)</t>
  </si>
  <si>
    <t>Dobava in izdelava kabelskih</t>
  </si>
  <si>
    <t>končnikov (samoskrčna)</t>
  </si>
  <si>
    <t>Cestna svetilka spodnjih karakteristik:</t>
  </si>
  <si>
    <t xml:space="preserve">z dvodelnim ohišjem in okvirjem kaljenega stekla iz visoko odpornega korozijsko zaščitenega prašno barvanega tlačno litega aluminija; z zagotovljenim odpiranjem svetilke brez uporabe orodja s pomočjo zapiračev.  IP66. IK09. 
s kombinacijo energetsko učinkovitih LED diod s PMMA lečami za izpolnjevanje zahtev ME razredov;  omejitev bleščanja  je skladna s SIST EN 13201:2015; delež svetlobnega toka nad vodoravnico ULOR=0 pri nagibu svetilke 0° (Ustreza četrtemu členu Uredbe o mejnih vrednostih svetlobnega onesnaževanja okolja (Ur. List RS št.:81/2007)); barva svetlobe 4000K. 
priklop napajanja na lahko dostopnem priključnem bloku z zagotavljanjem odklopa napajanja ob odprtju svetilke, električne komponente  nameščene na hitro zamenljivem električnem bloku za enostavno servisiranje svetilke brez uporabe orodja. Serijsko je vgrajena termična zaščita, ki ob nenormalnih pogojih obratovanja zmanjša svetilnost in zaščiti svetilko pred pregrevanjem in 10kV prenapetostna zaščita svetilke.
</t>
  </si>
  <si>
    <t xml:space="preserve">Dobavljiva v variantah:
A - barva svetlobe  (1=4000K, 2=3000K, 3=5000K)
B - redukcija (1= brez redukcije, 2=50% redukcija s krmilnim vodom, 3=50% redukcija brez krmilnega voda, 4=večstopenjska redukcija brez krmilnega voda, 5=analogna regulacija 1-10V, 6= DALI regulacija, 7= brezžična regulacija, 8= Nema Socket)
C - električni zaščitni razred (1=I, 2=II)
D - premer natika na steber (1=fi 60mm, 2= fi73mm)
E  - barva ohišja (1=RAL7015, 2=9006)
z možnostjo natika na kandelaber ali krak (vertikalno ali horizontalno) ɸ60 z možnostjo nastavljanja kota svetilke
</t>
  </si>
  <si>
    <t xml:space="preserve">ter komplet instalacijo </t>
  </si>
  <si>
    <t>z redukcijo- ali elektronsko PS napravo</t>
  </si>
  <si>
    <t>Cestna svetilka z gornjmi lastnostmi kot  SH2-035-0410-M2-ABCDE, 27W, 3000 K</t>
  </si>
  <si>
    <t>Cestna svetilka z gornjmi lastnostmi kot  SH2-035-0410-M2-ABCDE, 34W, 4000 K</t>
  </si>
  <si>
    <t>Cestna dekorativna svetilka :</t>
  </si>
  <si>
    <t xml:space="preserve">s kombinacijo energetsko učinkovitih LED diod s PMMA lečami za izpolnjevanje zahtev ME razredov;  omejitev bleščanja  je skladna s SIST EN 13201:2015; delež svetlobnega toka nad vodoravnico ULOR=0 pri nagibu svetilke 0° (Ustreza četrtemu členu Uredbe o mejnih vrednostih svetlobnega onesnaževanja okolja (Ur. List RS št.:81/2007)); z možnostjo menjave LED diod in električnih komponent. 
Maksimalna moč svetilke 35 W, minimalni svetlobni tok 3565 lm pri temperaturi barve 3000K. 
Prenapetostna zaščita 10kV
Temperaturno območje delovanja  od-30 do +50°C
Ohišje aluminij, dekorativni del liti aluminij
Dodatna zaščita: prašno barvano po barvni lestvici Atriva ali po RAL
Optični del zaščiten s kaljenim steklom
IP65
</t>
  </si>
  <si>
    <t>Enako ali bolje kot: (opis zgoraj)</t>
  </si>
  <si>
    <t>Atriva ZVON-SZ580-035-M2-2BCDE (3000K)</t>
  </si>
  <si>
    <t>Enako ali bolje kot: ( opis zgoraj!)</t>
  </si>
  <si>
    <t>Atriva ZVON-SZ580-035-M2-1BCDE (4000K)</t>
  </si>
  <si>
    <t>Izvedba inštalacije kandelabrov z energetskim kablom NYY 3x2,5 mm, komplet s priključnim setom PVE 25/4 in vezavo elementov</t>
  </si>
  <si>
    <t>13.</t>
  </si>
  <si>
    <t>Dobava in polaganje pocinkanega</t>
  </si>
  <si>
    <t xml:space="preserve">valjanca 25 * 4 mm </t>
  </si>
  <si>
    <t>14.</t>
  </si>
  <si>
    <t>Dobava oz. izvedba priključka</t>
  </si>
  <si>
    <t>ozemljitve na kand.oz. omaro</t>
  </si>
  <si>
    <t xml:space="preserve">s P/Y 35 400 V </t>
  </si>
  <si>
    <t>15.</t>
  </si>
  <si>
    <t>Montaža razdelilnika JR z opremo po načrtu</t>
  </si>
  <si>
    <t>N.6.1 in 7.1 na montažni temelj</t>
  </si>
  <si>
    <t>(Sestava opreme je navedena OPOMBI 1)</t>
  </si>
  <si>
    <t>16.</t>
  </si>
  <si>
    <t>Priključitev kablov (do 35mm2)</t>
  </si>
  <si>
    <t>na sponke v JR SVETI TOMAŽ</t>
  </si>
  <si>
    <t>17.</t>
  </si>
  <si>
    <t>Priključitev kablov NN priključka</t>
  </si>
  <si>
    <t>prehod podzemno-zračno</t>
  </si>
  <si>
    <t>vertikalna pritrditev kabla na steber</t>
  </si>
  <si>
    <t>s pritrdilnim materialom in ozvnakami</t>
  </si>
  <si>
    <t>v sodelovanju z elektro distributerjem</t>
  </si>
  <si>
    <t>18.</t>
  </si>
  <si>
    <t>Priključitev kablov obstoječe JR,</t>
  </si>
  <si>
    <t>navezava s kabelsko spojko ravno</t>
  </si>
  <si>
    <t>v sodelovanju z upravljalcem.</t>
  </si>
  <si>
    <t>19.</t>
  </si>
  <si>
    <t xml:space="preserve">Montaža vtičnice za praznično </t>
  </si>
  <si>
    <t>razsvetljavo komplet s kablom, pritrdilno</t>
  </si>
  <si>
    <t>ploščico in ostalim materialom</t>
  </si>
  <si>
    <t>20.</t>
  </si>
  <si>
    <t>Drobna montažna dela</t>
  </si>
  <si>
    <t>skupaj</t>
  </si>
  <si>
    <t>D)</t>
  </si>
  <si>
    <t>Demontažna dela</t>
  </si>
  <si>
    <t xml:space="preserve">Demontaža in trajno deponiranje </t>
  </si>
  <si>
    <t>obstoječega stebra JR</t>
  </si>
  <si>
    <t>Odstranitev in trajno deponiranje</t>
  </si>
  <si>
    <t>obstoječega temelja stebra JR</t>
  </si>
  <si>
    <t>obstoječe svetilke JR višina 7m.</t>
  </si>
  <si>
    <t>E)</t>
  </si>
  <si>
    <t>Zaključna dela</t>
  </si>
  <si>
    <t>Snemanje in izris kabelske</t>
  </si>
  <si>
    <t xml:space="preserve">trase v kataster z vnosom v bazo GJI.          </t>
  </si>
  <si>
    <t>Neposredni in povprečni stroški priključka</t>
  </si>
  <si>
    <t>omrežnina za priključno moč</t>
  </si>
  <si>
    <t>po soglasju za moč 14 kW ali 3x20A</t>
  </si>
  <si>
    <t xml:space="preserve">Po pooblastilu naročnika izpeljava </t>
  </si>
  <si>
    <t>postopka podpisa pogodbe o priključitvi</t>
  </si>
  <si>
    <t xml:space="preserve">in plačilo vseh stroškov za priključitev </t>
  </si>
  <si>
    <t>merilnega mesta - komplet storitev!</t>
  </si>
  <si>
    <t>Vrisovanje sprememb v podloge PZI- ročni PID</t>
  </si>
  <si>
    <t>Storitev sodelovanja projektanta v fazi izvedbe del, korekcije in uskladitev rešitev …</t>
  </si>
  <si>
    <t>Oštevilčenje stebrov in omarice JR</t>
  </si>
  <si>
    <t>Stroški projektiranja (PID)</t>
  </si>
  <si>
    <t>Kontrolne meritve z izdelavo elaborata:</t>
  </si>
  <si>
    <t xml:space="preserve">   - osvetljenosti postajališča</t>
  </si>
  <si>
    <t xml:space="preserve">   - osvetljenosti prehoda za pešce</t>
  </si>
  <si>
    <t xml:space="preserve">   - osvetljenosti ceste</t>
  </si>
  <si>
    <t xml:space="preserve">   - kratkostičnih zank; impedance, toki</t>
  </si>
  <si>
    <t xml:space="preserve">   - galvanskih stikov ozem.</t>
  </si>
  <si>
    <t xml:space="preserve">     in izol. upor.</t>
  </si>
  <si>
    <t>OPOMBA 1: R-JR SVETI TOMAŽ</t>
  </si>
  <si>
    <t>Predvidena omarica - Schrack 900x1000 mm dvodelna</t>
  </si>
  <si>
    <t>A: MERILNI DEL</t>
  </si>
  <si>
    <t>priključne sponke 35mm2</t>
  </si>
  <si>
    <t>tripolni varovalčni ločilnik EFEN</t>
  </si>
  <si>
    <t>varovalka NV00 20A</t>
  </si>
  <si>
    <t>prenapetostna zaščita PZH I+II V1/275/25</t>
  </si>
  <si>
    <t xml:space="preserve">trifazni direktni števec električne energije (po soglasju elektro distributerja) </t>
  </si>
  <si>
    <t>B:KRMILNI DEL</t>
  </si>
  <si>
    <t>tripolno glavno stikalo 40A</t>
  </si>
  <si>
    <t>tripolni odklopnik TYTAN DO II</t>
  </si>
  <si>
    <t>enopolni odklopnik TYTAN DO II</t>
  </si>
  <si>
    <t>enopolni instalacijski odklopnik C6A</t>
  </si>
  <si>
    <t>kontaktor s štirimi delovnimi kontakti</t>
  </si>
  <si>
    <t>kontaktor z dvema delovnima kontaktoma</t>
  </si>
  <si>
    <t>časovni rele</t>
  </si>
  <si>
    <t>krmilno stikalo 1-0-2</t>
  </si>
  <si>
    <t>kombinirano zaščitno stikalo 16/0,03A</t>
  </si>
  <si>
    <t>digitalna tedenska stikalna ura z rezervnim napajanjem</t>
  </si>
  <si>
    <t xml:space="preserve">svetlobni senzor </t>
  </si>
  <si>
    <t>servisna vtičnica 230V za na letev</t>
  </si>
  <si>
    <t>vrstne sponke do 16mm2</t>
  </si>
  <si>
    <t>zaščitno tokovno stikalo  - štiripolno 40/03A s mehanizmom za avtomatski ponovni vklop.</t>
  </si>
  <si>
    <t>drobni material</t>
  </si>
  <si>
    <t>OPOMBE:</t>
  </si>
  <si>
    <t xml:space="preserve">* KANDELABRI IZDELANI ZA III VETROVNO CONO, (KANDELABRI MORAJO </t>
  </si>
  <si>
    <t xml:space="preserve">  BITI SKLADNI S TIPIZACIJO OPREME NA PREDVIDENEM OBMOČJU IN </t>
  </si>
  <si>
    <t xml:space="preserve">  MORAJO USTREZATI TUDI ZAHTEVAM STANDARDA SIST EN40.</t>
  </si>
  <si>
    <t xml:space="preserve">* SVETILKE OB PREHODIH SO BARVE 4000K, OSTALE 3000K! </t>
  </si>
  <si>
    <t xml:space="preserve">* V PREDRAČUNU UPOŠTEVANO DEJSTVO, DA ZEMLJIŠČE NA KATEREM SE BODO </t>
  </si>
  <si>
    <t xml:space="preserve">  VRŠILA GRADBENA DELA SPADA PO OCENI IN OGLEDU V III. </t>
  </si>
  <si>
    <t xml:space="preserve">  KATEGORIJO ZEMLJIŠČ.</t>
  </si>
  <si>
    <t xml:space="preserve">* KABLE JE POTREBNO POLOŽITI V LINIJI STEBROV OZ. ZA NJIMI, </t>
  </si>
  <si>
    <t xml:space="preserve">  DA PRI IZGRADNJI JVO NE PRIDE DO POŠKODB.</t>
  </si>
  <si>
    <t>Vsa dela skupaj brez ddv</t>
  </si>
  <si>
    <t>Trasiranje</t>
  </si>
  <si>
    <t>Priprava materiala</t>
  </si>
  <si>
    <t>III.kat.dim: 0.40 x 1.0 m,</t>
  </si>
  <si>
    <t xml:space="preserve">obbetoniranje cevi 1xPC-E/110 </t>
  </si>
  <si>
    <t xml:space="preserve">(beton MB10, 1m3, 12m cevi) </t>
  </si>
  <si>
    <t>kanalizacije (1xfi110mm BETON)</t>
  </si>
  <si>
    <t xml:space="preserve">Dobava in polaganje plastične </t>
  </si>
  <si>
    <t xml:space="preserve">cevi PEX fi28-36mm v zemljo </t>
  </si>
  <si>
    <t xml:space="preserve">traku    PVC, širina 110mm               </t>
  </si>
  <si>
    <t>Dobava in polaganje ozemljila</t>
  </si>
  <si>
    <t>valjanec pocikan 25x4mm s odcepnimi sp.</t>
  </si>
  <si>
    <t xml:space="preserve"> - NYY-J 4x4 0,6/1kV</t>
  </si>
  <si>
    <t xml:space="preserve">končnikov </t>
  </si>
  <si>
    <t>Dobava in montaža radarske opozorilne table "VI VOZITE"  (kot naprimer tipa Viasis plus) z spodnjimi lastnostmi:</t>
  </si>
  <si>
    <t>digitalni zaslon LED s samodejnim prilagajanjem na zunanjo svetlobo, nastavitev merjenja hitrosti 8-199 km/h, velikost pomnilnika za 520.000 meritev, programska oprema za ovrednotenje podatkov, nastavitev pragu hitrosti za utripanje napisa, 4 različni svetlobni opozorilni napisi glede na izmerjeno hitrost</t>
  </si>
  <si>
    <r>
      <t>­</t>
    </r>
    <r>
      <rPr>
        <sz val="7"/>
        <rFont val="Courier New"/>
        <family val="3"/>
        <charset val="238"/>
      </rPr>
      <t> </t>
    </r>
    <r>
      <rPr>
        <sz val="10"/>
        <rFont val="Courier New"/>
        <family val="3"/>
        <charset val="238"/>
      </rPr>
      <t>velikost znakov na prikazovalniku za izpis izmerjene hitrosti (tri mestno številka) mora biti 290- 300 mm</t>
    </r>
  </si>
  <si>
    <r>
      <t>­</t>
    </r>
    <r>
      <rPr>
        <sz val="7"/>
        <rFont val="Courier New"/>
        <family val="3"/>
        <charset val="238"/>
      </rPr>
      <t>  </t>
    </r>
    <r>
      <rPr>
        <sz val="10"/>
        <rFont val="Courier New"/>
        <family val="3"/>
        <charset val="238"/>
      </rPr>
      <t xml:space="preserve">Za izpis dodatnih sporočil mora biti na dodatnem prikazovalniku zagotovljeni dve vrstici v katerih je mogoče v vsaki od vrstic vpisati osem znakov-črk. </t>
    </r>
  </si>
  <si>
    <r>
      <t>­</t>
    </r>
    <r>
      <rPr>
        <sz val="7"/>
        <rFont val="Courier New"/>
        <family val="3"/>
        <charset val="238"/>
      </rPr>
      <t> </t>
    </r>
    <r>
      <rPr>
        <sz val="10"/>
        <rFont val="Courier New"/>
        <family val="3"/>
        <charset val="238"/>
      </rPr>
      <t>napis "Vi vozite" na ohišju mora biti izveden v dveh vrsticah in takšne velikosti, da je v največji meri izkoriščena širina prostora nad prikazovalnikom hitrosti</t>
    </r>
  </si>
  <si>
    <r>
      <t>­</t>
    </r>
    <r>
      <rPr>
        <sz val="7"/>
        <color rgb="FF1F497D"/>
        <rFont val="Courier New"/>
        <family val="3"/>
        <charset val="238"/>
      </rPr>
      <t>  </t>
    </r>
    <r>
      <rPr>
        <sz val="10"/>
        <rFont val="Courier New"/>
        <family val="3"/>
        <charset val="238"/>
      </rPr>
      <t>napis VI VOZITE mora biti svetlobno odseven, višine 160mm minimalno,</t>
    </r>
    <r>
      <rPr>
        <sz val="11"/>
        <rFont val="Courier New"/>
        <family val="3"/>
        <charset val="238"/>
      </rPr>
      <t xml:space="preserve"> </t>
    </r>
  </si>
  <si>
    <r>
      <t>­</t>
    </r>
    <r>
      <rPr>
        <sz val="7"/>
        <color rgb="FF1F497D"/>
        <rFont val="Courier New"/>
        <family val="3"/>
        <charset val="238"/>
      </rPr>
      <t>  </t>
    </r>
    <r>
      <rPr>
        <sz val="10"/>
        <rFont val="Courier New"/>
        <family val="3"/>
        <charset val="238"/>
      </rPr>
      <t>indikator stanja baterije</t>
    </r>
    <r>
      <rPr>
        <sz val="11"/>
        <rFont val="Courier New"/>
        <family val="3"/>
        <charset val="238"/>
      </rPr>
      <t xml:space="preserve"> </t>
    </r>
  </si>
  <si>
    <r>
      <t>­</t>
    </r>
    <r>
      <rPr>
        <sz val="7"/>
        <color rgb="FF1F497D"/>
        <rFont val="Courier New"/>
        <family val="3"/>
        <charset val="238"/>
      </rPr>
      <t> </t>
    </r>
    <r>
      <rPr>
        <sz val="10"/>
        <rFont val="Courier New"/>
        <family val="3"/>
        <charset val="238"/>
      </rPr>
      <t>avtomatsko spreminjanje zimski/letni čas</t>
    </r>
  </si>
  <si>
    <r>
      <t>­</t>
    </r>
    <r>
      <rPr>
        <sz val="7"/>
        <color rgb="FF1F497D"/>
        <rFont val="Courier New"/>
        <family val="3"/>
        <charset val="238"/>
      </rPr>
      <t> </t>
    </r>
    <r>
      <rPr>
        <sz val="10"/>
        <rFont val="Courier New"/>
        <family val="3"/>
        <charset val="238"/>
      </rPr>
      <t>podatkovni vmesnik za hiter prenos podatkov</t>
    </r>
  </si>
  <si>
    <r>
      <t>­</t>
    </r>
    <r>
      <rPr>
        <sz val="7"/>
        <color rgb="FF1F497D"/>
        <rFont val="Courier New"/>
        <family val="3"/>
        <charset val="238"/>
      </rPr>
      <t>  </t>
    </r>
    <r>
      <rPr>
        <sz val="10"/>
        <rFont val="Courier New"/>
        <family val="3"/>
        <charset val="238"/>
      </rPr>
      <t>nastavitve parametrov na minimalno in maksimalno prikazano hitrost</t>
    </r>
  </si>
  <si>
    <r>
      <t>­</t>
    </r>
    <r>
      <rPr>
        <sz val="7"/>
        <color rgb="FF1F497D"/>
        <rFont val="Courier New"/>
        <family val="3"/>
        <charset val="238"/>
      </rPr>
      <t> </t>
    </r>
    <r>
      <rPr>
        <sz val="10"/>
        <rFont val="Courier New"/>
        <family val="3"/>
        <charset val="238"/>
      </rPr>
      <t>nastavitev pragu hitrosti za utripanje napisa</t>
    </r>
  </si>
  <si>
    <r>
      <t>­</t>
    </r>
    <r>
      <rPr>
        <sz val="7"/>
        <color rgb="FF1F497D"/>
        <rFont val="Courier New"/>
        <family val="3"/>
        <charset val="238"/>
      </rPr>
      <t> </t>
    </r>
    <r>
      <rPr>
        <sz val="10"/>
        <rFont val="Courier New"/>
        <family val="3"/>
        <charset val="238"/>
      </rPr>
      <t>nastavitve merjenja hitrosti do 199 km/h</t>
    </r>
  </si>
  <si>
    <r>
      <t>­</t>
    </r>
    <r>
      <rPr>
        <sz val="7"/>
        <color rgb="FF1F497D"/>
        <rFont val="Courier New"/>
        <family val="3"/>
        <charset val="238"/>
      </rPr>
      <t>  </t>
    </r>
    <r>
      <rPr>
        <sz val="10"/>
        <rFont val="Courier New"/>
        <family val="3"/>
        <charset val="238"/>
      </rPr>
      <t>dimenzije radarske table širina :    600-670 mm, zaščita IP 67</t>
    </r>
  </si>
  <si>
    <r>
      <t>­</t>
    </r>
    <r>
      <rPr>
        <sz val="7"/>
        <rFont val="Courier New"/>
        <family val="3"/>
        <charset val="238"/>
      </rPr>
      <t>  </t>
    </r>
    <r>
      <rPr>
        <sz val="11"/>
        <rFont val="Courier New"/>
        <family val="3"/>
        <charset val="238"/>
      </rPr>
      <t>višina: 1000-1100 mm</t>
    </r>
  </si>
  <si>
    <r>
      <t>­</t>
    </r>
    <r>
      <rPr>
        <sz val="7"/>
        <color rgb="FF1F497D"/>
        <rFont val="Courier New"/>
        <family val="3"/>
        <charset val="238"/>
      </rPr>
      <t>  </t>
    </r>
    <r>
      <rPr>
        <sz val="10"/>
        <rFont val="Courier New"/>
        <family val="3"/>
        <charset val="238"/>
      </rPr>
      <t>teža radarske table max 22kg</t>
    </r>
  </si>
  <si>
    <t>1 kpl(komplet) table vsebuje:</t>
  </si>
  <si>
    <t>- 2 kosa akumulatorja 12 V/ 18 AH</t>
  </si>
  <si>
    <t>- polnilec akumulatorja</t>
  </si>
  <si>
    <t>- programsko opremo za prenos podatkov in določitev načina delovanja in vsebine table,</t>
  </si>
  <si>
    <t>- programsko opremo za obdelavo podatkov</t>
  </si>
  <si>
    <t>- 1 kos usmernika za stalno napajanje</t>
  </si>
  <si>
    <r>
      <t>- 1 kpl namestitvenih objemk za drog javne razsvetljave</t>
    </r>
    <r>
      <rPr>
        <sz val="11"/>
        <rFont val="Courier New"/>
        <family val="3"/>
        <charset val="238"/>
      </rPr>
      <t xml:space="preserve"> </t>
    </r>
  </si>
  <si>
    <t>Dobava in montaža semaforni drog, ravni s sidrom, vroče cinkan (l=4000 mm)</t>
  </si>
  <si>
    <t>Izdelava temelja za ravni semaforni drog:  izkop 0,9x0,9x0,1 m,izdelava temelja dim 0,8x0,8x0,15 m + 0,5x0,5x0,85 m z vgradnjo sidra, dovodne cevi fi 110 in ozemljitvenega valjanca, zasutje in utrditev, odvoz odvečnega materiala</t>
  </si>
  <si>
    <t>9.</t>
  </si>
  <si>
    <t>ozemljitve na kovinske detajle oz. zbirake</t>
  </si>
  <si>
    <t>Priključitev kablov (do 16mm2)</t>
  </si>
  <si>
    <t>na sponke v razdelilnike oz. stebre JR</t>
  </si>
  <si>
    <t>Dograditev dodatne varovalke v steber JR</t>
  </si>
  <si>
    <t>komlet ohišje in vložek</t>
  </si>
  <si>
    <t xml:space="preserve">   trase za kataster           </t>
  </si>
  <si>
    <t>Oštevilčenje stebrov oz. opreme</t>
  </si>
  <si>
    <t>Kontrolne meritve:</t>
  </si>
  <si>
    <t>REKAPITULACIJA RADARSKE TABLE</t>
  </si>
  <si>
    <t>Vsa dela skupaj brez DDV</t>
  </si>
  <si>
    <t>I.</t>
  </si>
  <si>
    <t>II.</t>
  </si>
  <si>
    <t>RADARSKE TABLE</t>
  </si>
  <si>
    <t>Rekapitulacija JAVNA RAZSVETLJAVA</t>
  </si>
  <si>
    <t>POPIS DEL - JAVNA RAZSVETLJAVA  IN  RADARSKE TABLE</t>
  </si>
  <si>
    <t>SKUPAJ VSA DELA</t>
  </si>
  <si>
    <t>SKUPAJ BREZ DDV:</t>
  </si>
  <si>
    <t xml:space="preserve">I. </t>
  </si>
  <si>
    <t>NOVOGRADNJA CEVOVODA</t>
  </si>
  <si>
    <t xml:space="preserve">KRIŽANJA </t>
  </si>
  <si>
    <t>DDV 22%</t>
  </si>
  <si>
    <t>REKAPITULACIJA</t>
  </si>
  <si>
    <t xml:space="preserve">NOVOGRADNJA CEVOVODA </t>
  </si>
  <si>
    <t>1.0</t>
  </si>
  <si>
    <t>GRADBENA DELA ZA CEVOVOD</t>
  </si>
  <si>
    <t>1.1</t>
  </si>
  <si>
    <t>1.1.1</t>
  </si>
  <si>
    <t>Priprava gradbišča z vsemi potrebnimi deli in materiali.</t>
  </si>
  <si>
    <t>1.1.2</t>
  </si>
  <si>
    <t>Vzpostavitev gradbišča v prvotno stanje po končanju vseh del.</t>
  </si>
  <si>
    <t>1.1.3</t>
  </si>
  <si>
    <t>Zakoličba  obstoječih komunalnih vodov in zaščita teh vodov in nadzor nad izvedbo križanj.</t>
  </si>
  <si>
    <t>1.1.4</t>
  </si>
  <si>
    <t>Postavljanje prečnih profilov iz desk na lesenih količkih z niveliranjem in zapisom oznak.</t>
  </si>
  <si>
    <t>1.1.5</t>
  </si>
  <si>
    <t>Demontaža prometnih znakov, reklamnih panojev in tabl za oznake krajev in križišč, vključno z rušenjem temeljev, strojnim nakladanjem na kamion, odvozom v trajno deponijo na razdaljo do 5 km in stroški deponije. Prometne znake  in table se spravi na gradbiščno deponijo.</t>
  </si>
  <si>
    <t>zajeto v načrtu ceste!</t>
  </si>
  <si>
    <t>1.1.6</t>
  </si>
  <si>
    <t>Zakoličenje osi cevovoda z niveliranjem ter postavljanjem in zavarovanjem profilov</t>
  </si>
  <si>
    <t>1.1.7</t>
  </si>
  <si>
    <t>Črpanje vode iz gradbene jame med izvajanjem prevezav ter drugih del na obstoječem vodovodu. Vključno z vsemi pomožnimi deli in materiali</t>
  </si>
  <si>
    <t>1.1.8</t>
  </si>
  <si>
    <t>Ureditev provizorijev za prehod preko jarka v času gradnje, v skladu s predpisi iz varstva pri delu z možnostjo prenosa in večkratno uporabo.</t>
  </si>
  <si>
    <t>SKUPAJ   PREDDELA</t>
  </si>
  <si>
    <t>1.2</t>
  </si>
  <si>
    <t>Vsa izkopna dela in transporti izkopnih materialov se obračunajo po prostornini zemljine v raščenem stanju. Vsa nasipna dela se obračunavajo po prostornini zemljine v vgrajenem stanju.</t>
  </si>
  <si>
    <t>1.2.1</t>
  </si>
  <si>
    <t>Površinski izkop (z bagri) z nakladanjen na prevozno sredstvo ter transportom na gradbiščno deponijo. Odkop humusa v debelini 20 cm</t>
  </si>
  <si>
    <t xml:space="preserve">m3  </t>
  </si>
  <si>
    <t>1.2.2</t>
  </si>
  <si>
    <t>Strojni izkop jarka s širino dna 0.70 m, globine do 2.0 m, naklon brežin, 75° izkop z nakladanjem na kamion ( upošteva se izkop do planuma  ureditve ) in odvoz na trajno deponijo do 5000 m z vsemi deli in stroški na deponiji - izkop v terenu III. - V. Kategorije.</t>
  </si>
  <si>
    <t>- izkop v terenu III. - V. Kategorije.</t>
  </si>
  <si>
    <t xml:space="preserve">m3   </t>
  </si>
  <si>
    <t>1.2.3</t>
  </si>
  <si>
    <t>Dodatek za izkope v mokrem terenu</t>
  </si>
  <si>
    <t>1.2.4</t>
  </si>
  <si>
    <t>Ročni izkop pri križanju z obstoječimi komunalnimi vodi: mednarodni optični kabel, telekom, NN, VN, obstoječi vodovod, HP vodovod.</t>
  </si>
  <si>
    <t>1.2.5</t>
  </si>
  <si>
    <t>Strojni izkop jarka s širino dna 0.70 m, globine do 2.0 m, naklon brežin, 75° izkop z odmetom na stran, 1.0 m od roba jarka.</t>
  </si>
  <si>
    <t>- izkop v terenu III, IV. kategorije.</t>
  </si>
  <si>
    <t>1.2.6</t>
  </si>
  <si>
    <t>Fino strojno in ročno planiranje dna jarka po globinski zakoličbi nivelete s toč. +-2cm.</t>
  </si>
  <si>
    <t>1.2.7</t>
  </si>
  <si>
    <t>Dobava in izdelava peščene posteljice iz peska granulacije 0-4 mm, za cevovod s strojnim nabijanjem do 95% po Proctorju in izravnavo do točnosti +-0,5 cm. Debelina peščene posteljice  je 10 cm, vključno z nabavo in dobavo pešč. mat.</t>
  </si>
  <si>
    <t>1.2.8</t>
  </si>
  <si>
    <t>Dobava in izdelava zasipa ob cevi do temena, s peskom 0-8 mm, komprimacijo do 95% po Proctorju.</t>
  </si>
  <si>
    <t>1.2.9</t>
  </si>
  <si>
    <t>Dobava in izdelava zasipa nad cevjo,  s peskom 0-8 mm komprimacijo do 95% po Proctorju.</t>
  </si>
  <si>
    <t>1.2.10</t>
  </si>
  <si>
    <t>Dobava in strojni zasip jarka za cevovod z izkopanim materialom zrnatosti 0-32 s strojnim komprimiranjem s težkimi komprimacijskimi sredstvi v plasteh po 30 cm do zbitosti, to je do 95% po Proctorju.</t>
  </si>
  <si>
    <t>1.2.11</t>
  </si>
  <si>
    <t>Strojno nakladanje viška materiala na kamion, odvoz do 5,0 km na trajno deponijo, vključno stroški deponije</t>
  </si>
  <si>
    <t>SKUPAJ  ZEMELJSKA  DELA</t>
  </si>
  <si>
    <t>1.3</t>
  </si>
  <si>
    <t>ZUNANJA DELA</t>
  </si>
  <si>
    <t>1.3.1</t>
  </si>
  <si>
    <t>Sodelovanje nadzor nad izvajanjem del pri prekopih za križanje z obstoječimi komunalnimi vodi:</t>
  </si>
  <si>
    <t>-vodovod; na mestih križanj</t>
  </si>
  <si>
    <t>-telekom; na mestih križanj</t>
  </si>
  <si>
    <t>-upravljalec  za ceste oz. pooblaščeno podjetje;</t>
  </si>
  <si>
    <t>na celotni dolžini trase</t>
  </si>
  <si>
    <t>SKUPAJ  ZUNANJA  DELA</t>
  </si>
  <si>
    <t>1.4</t>
  </si>
  <si>
    <t>OBJEKTI NA CEVOVODU</t>
  </si>
  <si>
    <t>1.4.1</t>
  </si>
  <si>
    <t xml:space="preserve">Dobava in vgrajevanje betona C 12/15 v nearmirane konstrukcije; z vsemi pomožnimi deli in prenosi do mesta vgraditve </t>
  </si>
  <si>
    <t>- za sidrne bloke T - komadov</t>
  </si>
  <si>
    <t>1.4.2</t>
  </si>
  <si>
    <t>Dobava in vgrajevanje montažnih betonskih podložk za cestne kape z vsemi pomožnimi deli in prenosi do mesta vgraditve na končno niveleto ceste.</t>
  </si>
  <si>
    <t>1.4.3</t>
  </si>
  <si>
    <t>Obbetoniranje drogov signalnih tablic za označevanje zasunov in hidrantov .Poraba betona do 0,25 m3 po komadu.</t>
  </si>
  <si>
    <t>1.4.4</t>
  </si>
  <si>
    <t>Gradbena dela za izkop gradbenih jam za podvrtavanje regionalne ceste z vsemi pomožnimi deli, prenosi, črpanjem vode, ponovnim strojnim zasipom jam z gramoznim materialom  od izkopa, strojnim komprimiranjem s težkimi komprimacijskimi sredstvi v plasteh po 30 cm do zgornjega planuma ceste do zbitosti, to je do  95% po Proctorju, asfaltiranje.</t>
  </si>
  <si>
    <t>1.4.5</t>
  </si>
  <si>
    <t>Kompletna izvedba podvrtavanja pod regionalno cesto  z JE cevjo DN300 x 9m, ki ostane kasneje kot zaščitna cev, dolžina podvrtavanja je m.</t>
  </si>
  <si>
    <t>1.4.6</t>
  </si>
  <si>
    <t>Ponovna postavitev prometnih znakov in napisnih tabl, vključno z vsemi prenosi, izdelavo novih temeljev, zasipom in vsem delom.</t>
  </si>
  <si>
    <t>1.4.7</t>
  </si>
  <si>
    <t>Gradbena dela pri navezavi na obstoječi vodovod, vključno s pomožnimi deli za rezanje cev. Upoštevana je prekinitev dobave vode, zapora in praznitev cevovoda.</t>
  </si>
  <si>
    <t>SKUPAJ  OBJEKTI NA CEVOVODU</t>
  </si>
  <si>
    <t>REKAPITULACIJA STROŠKOV GRADBENIH DEL</t>
  </si>
  <si>
    <t>SKUPAJ  GRADBENA DELA</t>
  </si>
  <si>
    <t>2.0</t>
  </si>
  <si>
    <t>MONTAŽNA DELA</t>
  </si>
  <si>
    <t>2.1</t>
  </si>
  <si>
    <t>Dobava in montaža cevi iz NL s STD in UNI STD razstavljivimi Vi spoji in EPDM tesnilom DN 125 in DN 100, PN 10, C40 izdelane po ISO 2537 ali SIST EN 545:2011 z aktivno galvansko zunanjo zaščito Zn+Al debeline 400 g/m² (v razmerju 85% Zn + 15% Al) + epoksi premaz modre barve.  Notranjost cevi je zaščitena s cementno oblogo. Cevi proizvedene znotraj EU.</t>
  </si>
  <si>
    <t>DN 125, 10 bar</t>
  </si>
  <si>
    <t xml:space="preserve">DN 125, 10 bar - STD Vi spoj </t>
  </si>
  <si>
    <t>DN 100, 10 bar</t>
  </si>
  <si>
    <t>2.2</t>
  </si>
  <si>
    <t>Dobava in montaža fazonskih kosov iz NL litine GGG 400, PN10 v skladu z SIST EN 545:2011, na zunanji in notranji strani zaščiteni z modrim epoksijem min. deb. 70 mikronov, vključno z vsem potrebnim spojnim in pritrdilnim nerjavečim materialom, opremljeni z odgovarjajočimi tesnili v skladu z EN 681-1. Prirobnični fazonski kosi standardne izvedbe morajo imeti vrtljivo prirobnico. Obojčni fazonski  kosi  morajo imeti  enak spoj kot cevi. Vsi obojčni  kosi  morajo  imeti STD ali UNI STD Vi spoj.</t>
  </si>
  <si>
    <t>F DN 100</t>
  </si>
  <si>
    <t>E DN 100 - STD Vi spoj</t>
  </si>
  <si>
    <t>F DN 125</t>
  </si>
  <si>
    <t>E DN 125 - STD Vi spoj</t>
  </si>
  <si>
    <t>FFR DN 100/125</t>
  </si>
  <si>
    <t>FFR DN 100/50</t>
  </si>
  <si>
    <t>FFQ DN 125</t>
  </si>
  <si>
    <t>FFK DN 125/22st.</t>
  </si>
  <si>
    <t>MMK DN 125/22st.</t>
  </si>
  <si>
    <t>T DN 125/125</t>
  </si>
  <si>
    <t>T DN 100/100</t>
  </si>
  <si>
    <t>X DN 100</t>
  </si>
  <si>
    <t>vmesni kos DN 125 - STD Vi spoj</t>
  </si>
  <si>
    <t>2.3</t>
  </si>
  <si>
    <t>Dobava in montaža armatur, vključno z vsem potrebnim spojnim, tesnilnim in pritrdilnim nerjavečim materialom iz NL GGG 400 z epoksi zaščito minimalne debeline 250 mikronov, PN 10, ISO 2537.</t>
  </si>
  <si>
    <t>EV zasun DN 100 z vgradno garnituro, tipa Hawle E2 ali enakovreden. Klin zasuna zaščiten z EPDM elastomerno gumo. Vreteno zasuna izdelano iz nerjavečega jekla. Tesnenje na vretenu izvedeno  s tesnilom iz NBR. Ustrezati mora standardu SIST EN 1074-2. Pritrditev vgradne garniture na zasun z navojem.</t>
  </si>
  <si>
    <t>EV zasun DN 125 z vgradno garnituro, tipa Hawle E2 ali enakovreden. Klin zasuna zaščiten z EPDM elastomerno gumo. Vreteno zasuna izdelano iz nerjavečega jekla. Tesnenje na vretenu izvedeno  s tesnilom iz NBR. Ustrezati mora standardu SIST EN 1074-2. Pritrditev vgradne garniture na zasun z navojem.</t>
  </si>
  <si>
    <t>2.4</t>
  </si>
  <si>
    <t>Dobava, vgradnja spojk iz NL GGG 400, vključno z vsem potrebnim spojnim, tesnilnim in pritrdilnim nerjavečim materialom, ISO 2537. Zatezni obroč iz NL GGG 400, spojka zaščitena s premazom tipa RT 90000RS, debeline  minimalno 200 mikronov.</t>
  </si>
  <si>
    <t>Univerzalna spojka DN 100</t>
  </si>
  <si>
    <t>Univerzalna spojka DN 50</t>
  </si>
  <si>
    <t>2.5</t>
  </si>
  <si>
    <t>Vgradnja cevovoda NL DN 125, l=6m1 v zaščitno cev JE DN 300 mm v kompletu z vso potrebno mehanizacijo, deli tipskimi PE drsniki DN 300/100 in vodotesnimi zaključnimi manšetami DN 300/100-kos 1</t>
  </si>
  <si>
    <t>Zaščitna cev JE DN 300 x 8</t>
  </si>
  <si>
    <t xml:space="preserve">m </t>
  </si>
  <si>
    <t>Drsniki DN 300/100</t>
  </si>
  <si>
    <t>manšete DN 300/100</t>
  </si>
  <si>
    <t>2.6</t>
  </si>
  <si>
    <t>Transportni stoški vsega vodovodnega materiala na gradbišče in transporti  po gradbišču.</t>
  </si>
  <si>
    <t>pavšal</t>
  </si>
  <si>
    <t>2.7</t>
  </si>
  <si>
    <t>Dezinfekcija in izpiranje cevovoda izvedena po SIST EN 805</t>
  </si>
  <si>
    <t>2.8</t>
  </si>
  <si>
    <t>Tlačni preizkus cevovoda izvedena po SIST EN 805</t>
  </si>
  <si>
    <t>2.9</t>
  </si>
  <si>
    <t>Dobava in polaganje signalnega traka nad cevovodom</t>
  </si>
  <si>
    <t>2.10</t>
  </si>
  <si>
    <t>Analiza vzorca vode s strani pooblaščene organizacije</t>
  </si>
  <si>
    <t>2.11</t>
  </si>
  <si>
    <t>Dobava in montaža drogov s tablicami za označevanje hidrantov in zasunov.</t>
  </si>
  <si>
    <t>2.12</t>
  </si>
  <si>
    <t xml:space="preserve">Izvedba spremembe režima obratovanja v času del, čiščenje cevi zaradi mašitev,  izvedba provizorija, izvajanje etapnosti, podpiranje komunalnih vodov in podobno. </t>
  </si>
  <si>
    <t>2.13</t>
  </si>
  <si>
    <t>Pripravljalna in zaključna dela montažnih del</t>
  </si>
  <si>
    <t>SKUPAJ MONTAŽNA DELA</t>
  </si>
  <si>
    <t>3.0</t>
  </si>
  <si>
    <t>ZAKLJUČNA DELA</t>
  </si>
  <si>
    <t>3.1</t>
  </si>
  <si>
    <t>Izdelava geodetskega posnetka v Gauss Kruegerjevem koordinatnem sistemu v elektronski obliki in vris v kataster JGI, vključno s potrdilom vrisa.</t>
  </si>
  <si>
    <t>3.2</t>
  </si>
  <si>
    <t>3.3</t>
  </si>
  <si>
    <t>Upravljalski nadzor med izvedbo.</t>
  </si>
  <si>
    <t>3.4</t>
  </si>
  <si>
    <t>Izdelava PID-a v skladu z GZ ter po zahtevah bodočega upravljalca vodovoda (2x v tiskani obliki in in 2x v elektronski obliki).</t>
  </si>
  <si>
    <t>3.5</t>
  </si>
  <si>
    <t>Izdelava, namestitev in po koncu gradnje odstranitev OBVESTILNE TABLE z nosilnim panojem na gradbišču - komplet.</t>
  </si>
  <si>
    <t>Izdelava varnostnega načrta</t>
  </si>
  <si>
    <t>SKUPAJ ZAKLJUČNA DELA</t>
  </si>
  <si>
    <t>NOVOGRADNJA CEVOVODA REKAPITULACIJA:</t>
  </si>
  <si>
    <t>Skupaj:</t>
  </si>
  <si>
    <t>KRIŽANJA VODOVODNIH CEVODOV</t>
  </si>
  <si>
    <t>1.12</t>
  </si>
  <si>
    <t>Strojni izkop jarka s širino dna 0.70 m, globine do 2.0 m, naklon brežin, 75° izkop z nakladanjem na kamion ( upošteva se izkop do planuma  ureditve ) in odvoz na trajno deponijo do 5000 m z vsemi deli in stroški na deponiji. '- izkop v terenu III. - V. Kategorije.</t>
  </si>
  <si>
    <t>Dodatek za izkope v mokrem</t>
  </si>
  <si>
    <t>- izkop v terenu III., IV., kategorije.</t>
  </si>
  <si>
    <t>Strojno nakladanje viška materiala na kamion, odvoz do 5,0 km na trajno deponijo, vključno stroški deponije-od izkopa jarka in kom. vod.</t>
  </si>
  <si>
    <t>Dobava in montaža cevi iz PE100 materiala po ISO klasifikaciji (ISO TR 9080, ISO 12162) . Cevi proizvedene znotraj EU.</t>
  </si>
  <si>
    <t>DN 40, PN 10 bar</t>
  </si>
  <si>
    <t>DN 32, PN 10 bar</t>
  </si>
  <si>
    <t>Vgradnja cevovoda PE DN 32, l=10m1 v zaščitno cev JE DN100 mm v kompletu z vso potrebno mehanizacijo, deli, s tipskimi PE drsniki DN 100/50 in vodotesnimi zaključnimi manšetami DN 100/50-kos 1</t>
  </si>
  <si>
    <t>Zaščitna cev JE DN 100 x 10</t>
  </si>
  <si>
    <t>Drsniki DN 100/50</t>
  </si>
  <si>
    <t>manšete DN 100/50</t>
  </si>
  <si>
    <t>Vgradnja cevovoda PE DN 40, l=10m1 v zaščitno cev JE DN100 mm v kompletu z vso potrebno mehanizacijo, deli, tipskimi PE drsniki DN 100/50 in vodotesnimi zaključnimi manšetami DN 100/50-kos 1</t>
  </si>
  <si>
    <t>Tlačni preizkus cevovoda izveden po SIST EN 805</t>
  </si>
  <si>
    <t>Izdelava PID-a v skladu z GZ ter po zahtevah bodočega upravljalca vodovoda (2x v projektni obliki in in 2x v elektronski obliki).</t>
  </si>
  <si>
    <t>zajeto v postavkah I. NOVOGRADNJA CEVOVODA!</t>
  </si>
  <si>
    <t>3.7</t>
  </si>
  <si>
    <t>3.8</t>
  </si>
  <si>
    <t>KRIŽANJA VODOVODNIH CEVOVODOV - REKAPITULACIJA</t>
  </si>
  <si>
    <t>KRIŽANJA CEVOVODOV SKUPAJ:</t>
  </si>
  <si>
    <t>ID postavka</t>
  </si>
  <si>
    <t>Postavka</t>
  </si>
  <si>
    <t>Cena</t>
  </si>
  <si>
    <t>Znesek</t>
  </si>
  <si>
    <t>21000000</t>
  </si>
  <si>
    <t>1. MATERIALI VEČJE VREDNOSTI</t>
  </si>
  <si>
    <t>21620001</t>
  </si>
  <si>
    <t>Dobava PVC cevi 0 110/103.6 mm in distančnikov.</t>
  </si>
  <si>
    <t xml:space="preserve">M1 </t>
  </si>
  <si>
    <t>31000000</t>
  </si>
  <si>
    <t>2. GRADBENA DELA</t>
  </si>
  <si>
    <t>31100001</t>
  </si>
  <si>
    <t>Trasiranje nove ali obstoječe trase zemeljskega kabla, TK linije oz. kabelske kanalizacije z uprabo obstoječih načrtov in iskalca kablov oz po projektu</t>
  </si>
  <si>
    <t xml:space="preserve">KM </t>
  </si>
  <si>
    <t>31300001</t>
  </si>
  <si>
    <t>Izdelava 1x1 cevne kab. kanalizacije iz cevi fi 110mm ali 125mm na globini 0.8 m oz. 1,2 m na obdelovalnih površinah in 0,6 m v zemljišču V. ktg. (vrh zgornjega roba cevi), izkop v zemljišču III. do V. ktg., dobava peska (granul. 4-8 mm) in zaščita cevi s peskom v sloju 10 cm nad cevmi, zasip kanala z utrditvijo v slojih po 20-25 cm, dobava in položitev opozorilnega traku, nakladanje in odvoz odvečnega materiala ter stroški začasne in končne deponije, čiščenje trase, brez dobave cevi</t>
  </si>
  <si>
    <t>31300026</t>
  </si>
  <si>
    <t>Dodatek za ročni izkop v zemljišču III. do V. Ktg, kjer je teren za stroj nedostopen oz. je to zahteva lastnika zemljišča</t>
  </si>
  <si>
    <t>31300025</t>
  </si>
  <si>
    <t>Dodatek za izdelavo kabelske kanalizacije ob ali nad obstoječimi TK vodi</t>
  </si>
  <si>
    <t>31300024</t>
  </si>
  <si>
    <t>Dodatek za izdelavo križanja tk trase z ostalimi komunalnimi vodi v skladu s navodili upravljalca vodov, v dokumentaciji je potrebno izrisati detajl križanja, plačilo na podlagi vpisa v gradbeni dnevnik s stani upravljalca</t>
  </si>
  <si>
    <t>KOS</t>
  </si>
  <si>
    <t>31300023</t>
  </si>
  <si>
    <t>Dobava in ročno vgrajevanje betona C12/15 (MB15) za obbetoniranje kabelske kanalizacije</t>
  </si>
  <si>
    <t xml:space="preserve">M3 </t>
  </si>
  <si>
    <t>41000000</t>
  </si>
  <si>
    <t>3. TEHNIČNA DOKUMENTACIJA</t>
  </si>
  <si>
    <t>41100001</t>
  </si>
  <si>
    <t>Izdelava geodetskega posnetka trase kabla s posnetjem karakterističnih točk za izdelavo ITD - nad 250 m</t>
  </si>
  <si>
    <t>41200101</t>
  </si>
  <si>
    <t>Izdelava elaborata izvršilne tehnične dokumentacije (ITD) kabelske kanalizacije, kjer je osnova  geodetski posnetek - nad 250 m</t>
  </si>
  <si>
    <t>41200130</t>
  </si>
  <si>
    <t>Vnos sprememb v obstoječo izvršilno tehnično dokumentacijo</t>
  </si>
  <si>
    <t>URA</t>
  </si>
  <si>
    <t>15000000</t>
  </si>
  <si>
    <t>4.  OSTALO</t>
  </si>
  <si>
    <t>15300192</t>
  </si>
  <si>
    <t>Pripravljalno zaključna dela</t>
  </si>
  <si>
    <t>15100002</t>
  </si>
  <si>
    <t>Prevoz materialov večjih vrednosti</t>
  </si>
  <si>
    <t xml:space="preserve">    1. MATERIALI VEČJE VREDNOSTI</t>
  </si>
  <si>
    <t xml:space="preserve">    2. GRADBENA DELA</t>
  </si>
  <si>
    <t xml:space="preserve">    3. TEHNIČNA DOKUMENTACIJA</t>
  </si>
  <si>
    <t xml:space="preserve">    4.  OSTALO</t>
  </si>
  <si>
    <t>Skupaj (brez 22% DDV):</t>
  </si>
  <si>
    <t xml:space="preserve">POPIS DEL - Zaščita in prestavitev TK omrežja Občina Sv. Tomaž </t>
  </si>
  <si>
    <t xml:space="preserve">1       </t>
  </si>
  <si>
    <t>ZAŠČITA IN PRESTAVITEV OŠO OMREŽJA</t>
  </si>
  <si>
    <t>A1000000</t>
  </si>
  <si>
    <t>MATERIAL VEČJE VREDNOSTI</t>
  </si>
  <si>
    <t>26100007</t>
  </si>
  <si>
    <t>Dobava mikro cevi MC 14/1,0</t>
  </si>
  <si>
    <t>21200020</t>
  </si>
  <si>
    <t>Optični mikro kabel - 4 vlaken</t>
  </si>
  <si>
    <t>21500004</t>
  </si>
  <si>
    <t>Optični mikro kabel - 12 vlaken</t>
  </si>
  <si>
    <t>GRADBENA DELA</t>
  </si>
  <si>
    <t>Izdelava ZAŠČITE MIKRO CEVI s cevjo fi 110mm ali 125mm (z vzdolžnim prerezom cevi ter ponovnim spajanjem) na globini 0.8 m oz. 1,2 m na obdelovalnih površinah in 0,6 m v zemljišču V. ktg. (vrh zgornjega roba cevi), izkop v zemljišču III. do V. ktg., dobava peska (granul. 4-8 mm) in zaščita cevi s peskom v sloju 10 cm nad cevmi, zasip kanala z utrditvijo v slojih po 20-25 cm, nakladanje in odvoz odvečnega materiala ter stroški začasne in končne deponije, čiščenje trase, brez dobave cevi</t>
  </si>
  <si>
    <t>Izdelava 1x1 cevne kab. kanalizacije iz cevi fi 110mm ali 125mm na globini 0.8 m oz. 1,2 m na obdelovalnih površinah in 0,6 m v zemljišču V. ktg. (vrh zgornjega roba cevi), izkop v zemljišču III. do V. ktg., dobava peska (granul. 4-8 mm) in zaščita cevi s peskom v sloju 10 cm nad cevmi, zasip kanala z utrditvijo v slojih po 20-25 cm, nakladanje in odvoz odvečnega materiala ter stroški začasne in končne deponije, čiščenje trase, brez dobave cevi</t>
  </si>
  <si>
    <t>26300005</t>
  </si>
  <si>
    <t>Dobava spojke MC 14/14 in izvedba spajanja mikro cevi</t>
  </si>
  <si>
    <t>12420002</t>
  </si>
  <si>
    <t>Dobava in polaganje PVC opozorilnega traku 'POZOR OPTIČNI KABEL'</t>
  </si>
  <si>
    <t>MONTAŽNA DELA - OPTIČNO KABELSKO OMREŽJE</t>
  </si>
  <si>
    <t>22200007</t>
  </si>
  <si>
    <t>Vpihovanje optičnega mikro kabla vseh kapacitet v mikro cev</t>
  </si>
  <si>
    <t>29400115</t>
  </si>
  <si>
    <t>Izpihovanje optičnega kabla iz cevi</t>
  </si>
  <si>
    <t>B6700001</t>
  </si>
  <si>
    <t>Priprava dovodnega kabla, varjenje vlaken in polaganje v kaseto /vlakno</t>
  </si>
  <si>
    <t>VLA</t>
  </si>
  <si>
    <t>MERITVE</t>
  </si>
  <si>
    <t>23100001</t>
  </si>
  <si>
    <t>Meritve na optičnem kablu na bobnu pred polaganjem do 4 vlakna (1 vlakno iz cevke na 1550 nm v eno smer)</t>
  </si>
  <si>
    <t>23100002</t>
  </si>
  <si>
    <t>Meritve na optičnem kablu na bobnu pred polaganjem do 12 vlaken (1 vlakno iz cevke na 1550 nm v eno smer)</t>
  </si>
  <si>
    <t>23300006</t>
  </si>
  <si>
    <t>Končne meritve z izdelavo KTE na optičnem kablu do 24 vlaken</t>
  </si>
  <si>
    <t>TEHNIČNA DOKUMENTACIJA</t>
  </si>
  <si>
    <t>41200105</t>
  </si>
  <si>
    <t>Izdelava elaborata izvršilne tehnične dokumentacije kabla, ki poteka v kabelski kanalizaciji in je situacijska podlaga že izdelana</t>
  </si>
  <si>
    <t>OSTALO</t>
  </si>
  <si>
    <t>POPIS DEL-zaščita in prestavitev OŠO omrežja</t>
  </si>
  <si>
    <t>REKONSTRUKCIJA CESTE R3-713/4910  V  SVETEM TOMAŽU</t>
  </si>
  <si>
    <t>Projektantski nadzor (pri vrednosti projektantskega nadzora privzeti fiksno ceno po enoti 45€/uro). Obračun po dejanskih stroških po izstavljenih računih in potrditvi le teh s strani Inženirja.</t>
  </si>
  <si>
    <t>Projektantski nadzor (pri vrednosti projektantskega nadzora privzeti fiksno ceno po enoti 45€/uro). Obračun po dejanskih stroških po izdanih računih in potrditvi le teh s strani Inženirja</t>
  </si>
  <si>
    <t xml:space="preserve">Izdelava projektne dokumentacije PID (projekt izvedenih del), vključno z vso cestno, komunalno in prometno infrastrukturo. V ceni upoštevati vsa izvedena dela na vseh sklopih. </t>
  </si>
  <si>
    <t>A2000000</t>
  </si>
  <si>
    <t>A3000000</t>
  </si>
  <si>
    <t>A4000000</t>
  </si>
  <si>
    <t>A5000000</t>
  </si>
  <si>
    <t>A6000000</t>
  </si>
  <si>
    <t>Skupaj (brez DDV):</t>
  </si>
  <si>
    <t xml:space="preserve">POPIS DEL - VODOVOD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</si>
</sst>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quot;"/>
    <numFmt numFmtId="165" formatCode="#,##0.00;[Red]#,##0.00"/>
    <numFmt numFmtId="166" formatCode="#,##0.00\ &quot;€&quot;;[Red]#,##0.00\ &quot;€&quot;"/>
    <numFmt numFmtId="167" formatCode="#,##0.00;0;"/>
    <numFmt numFmtId="168" formatCode="dd/mm/yyyy;@"/>
  </numFmts>
  <fonts count="61" x14ac:knownFonts="1">
    <font>
      <sz val="10"/>
      <name val="MS Sans Serif"/>
      <charset val="238"/>
    </font>
    <font>
      <sz val="11"/>
      <color theme="1"/>
      <name val="Calibri"/>
      <family val="2"/>
      <charset val="238"/>
      <scheme val="minor"/>
    </font>
    <font>
      <sz val="10"/>
      <name val="MS Sans Serif"/>
      <family val="2"/>
      <charset val="238"/>
    </font>
    <font>
      <b/>
      <sz val="10"/>
      <name val="MS Sans Serif"/>
      <family val="2"/>
      <charset val="238"/>
    </font>
    <font>
      <b/>
      <sz val="11"/>
      <name val="Arial"/>
      <family val="2"/>
      <charset val="238"/>
    </font>
    <font>
      <sz val="11"/>
      <color indexed="8"/>
      <name val="Arial"/>
      <family val="2"/>
      <charset val="238"/>
    </font>
    <font>
      <sz val="11"/>
      <name val="Arial"/>
      <family val="2"/>
      <charset val="238"/>
    </font>
    <font>
      <sz val="11"/>
      <color indexed="10"/>
      <name val="Arial"/>
      <family val="2"/>
      <charset val="238"/>
    </font>
    <font>
      <sz val="11"/>
      <color indexed="62"/>
      <name val="Arial"/>
      <family val="2"/>
      <charset val="238"/>
    </font>
    <font>
      <sz val="11"/>
      <color theme="1"/>
      <name val="Arial"/>
      <family val="2"/>
      <charset val="238"/>
    </font>
    <font>
      <sz val="9"/>
      <color indexed="8"/>
      <name val="Arial"/>
      <family val="2"/>
      <charset val="238"/>
    </font>
    <font>
      <b/>
      <sz val="10"/>
      <name val="Times New Roman CE"/>
      <charset val="238"/>
    </font>
    <font>
      <sz val="10"/>
      <name val="Times New Roman CE"/>
      <family val="1"/>
      <charset val="238"/>
    </font>
    <font>
      <sz val="10"/>
      <name val="Arial"/>
      <family val="2"/>
      <charset val="238"/>
    </font>
    <font>
      <b/>
      <sz val="10"/>
      <name val="Arial"/>
      <family val="2"/>
      <charset val="238"/>
    </font>
    <font>
      <sz val="10"/>
      <name val="Arial CE"/>
      <charset val="238"/>
    </font>
    <font>
      <sz val="10"/>
      <color indexed="8"/>
      <name val="Arial"/>
      <family val="2"/>
      <charset val="238"/>
    </font>
    <font>
      <b/>
      <sz val="12"/>
      <name val="Arial"/>
      <family val="2"/>
      <charset val="238"/>
    </font>
    <font>
      <sz val="12"/>
      <name val="Arial Narrow"/>
      <family val="2"/>
      <charset val="238"/>
    </font>
    <font>
      <b/>
      <sz val="16"/>
      <name val="Arial Narrow"/>
      <family val="2"/>
      <charset val="238"/>
    </font>
    <font>
      <b/>
      <sz val="12"/>
      <name val="Arial Narrow"/>
      <family val="2"/>
      <charset val="238"/>
    </font>
    <font>
      <sz val="11"/>
      <name val="Arial Narrow"/>
      <family val="2"/>
      <charset val="238"/>
    </font>
    <font>
      <sz val="10"/>
      <color indexed="8"/>
      <name val="MS Sans Serif"/>
      <family val="2"/>
      <charset val="238"/>
    </font>
    <font>
      <sz val="12"/>
      <color rgb="FF000000"/>
      <name val="Arial Narrow"/>
      <family val="2"/>
      <charset val="238"/>
    </font>
    <font>
      <b/>
      <i/>
      <sz val="12"/>
      <name val="Courier New CE"/>
      <family val="3"/>
      <charset val="238"/>
    </font>
    <font>
      <sz val="12"/>
      <name val="Arial CE"/>
      <charset val="238"/>
    </font>
    <font>
      <i/>
      <sz val="10"/>
      <name val="Courier New CE"/>
      <family val="3"/>
      <charset val="238"/>
    </font>
    <font>
      <b/>
      <i/>
      <sz val="10"/>
      <name val="Courier New CE"/>
      <family val="3"/>
      <charset val="238"/>
    </font>
    <font>
      <b/>
      <i/>
      <sz val="10"/>
      <name val="Courier New CE"/>
      <charset val="238"/>
    </font>
    <font>
      <i/>
      <sz val="10"/>
      <name val="Courier New"/>
      <family val="3"/>
      <charset val="238"/>
    </font>
    <font>
      <b/>
      <sz val="10"/>
      <name val="Arial CE"/>
      <charset val="238"/>
    </font>
    <font>
      <i/>
      <sz val="10"/>
      <name val="Courier New CE"/>
      <charset val="238"/>
    </font>
    <font>
      <i/>
      <sz val="10"/>
      <color theme="1"/>
      <name val="Courier New CE"/>
      <family val="3"/>
      <charset val="238"/>
    </font>
    <font>
      <b/>
      <i/>
      <sz val="10"/>
      <color theme="1"/>
      <name val="Courier New CE"/>
      <family val="3"/>
      <charset val="238"/>
    </font>
    <font>
      <sz val="10"/>
      <color theme="1"/>
      <name val="Arial CE"/>
      <charset val="238"/>
    </font>
    <font>
      <b/>
      <i/>
      <sz val="10"/>
      <color theme="1"/>
      <name val="Courier New CE"/>
      <charset val="238"/>
    </font>
    <font>
      <i/>
      <sz val="10"/>
      <color rgb="FFFF0000"/>
      <name val="Courier New CE"/>
      <family val="3"/>
      <charset val="238"/>
    </font>
    <font>
      <sz val="10"/>
      <name val="Courier New"/>
      <family val="3"/>
      <charset val="238"/>
    </font>
    <font>
      <sz val="7"/>
      <name val="Courier New"/>
      <family val="3"/>
      <charset val="238"/>
    </font>
    <font>
      <sz val="11"/>
      <color rgb="FF1F497D"/>
      <name val="Courier New"/>
      <family val="3"/>
      <charset val="238"/>
    </font>
    <font>
      <sz val="7"/>
      <color rgb="FF1F497D"/>
      <name val="Courier New"/>
      <family val="3"/>
      <charset val="238"/>
    </font>
    <font>
      <sz val="11"/>
      <name val="Courier New"/>
      <family val="3"/>
      <charset val="238"/>
    </font>
    <font>
      <b/>
      <sz val="10"/>
      <name val="Courier New"/>
      <family val="3"/>
      <charset val="238"/>
    </font>
    <font>
      <b/>
      <i/>
      <sz val="14"/>
      <name val="Courier New CE"/>
      <family val="3"/>
      <charset val="238"/>
    </font>
    <font>
      <b/>
      <sz val="14"/>
      <name val="Arial CE"/>
      <charset val="238"/>
    </font>
    <font>
      <b/>
      <i/>
      <sz val="12"/>
      <name val="Courier New"/>
      <family val="3"/>
      <charset val="238"/>
    </font>
    <font>
      <b/>
      <sz val="11"/>
      <color theme="1"/>
      <name val="Calibri"/>
      <family val="2"/>
      <charset val="238"/>
      <scheme val="minor"/>
    </font>
    <font>
      <b/>
      <i/>
      <sz val="14"/>
      <name val="Courier New"/>
      <family val="3"/>
      <charset val="238"/>
    </font>
    <font>
      <b/>
      <i/>
      <sz val="12"/>
      <name val="Courier New CE"/>
      <charset val="238"/>
    </font>
    <font>
      <i/>
      <sz val="12"/>
      <name val="Courier New"/>
      <family val="3"/>
      <charset val="238"/>
    </font>
    <font>
      <sz val="10"/>
      <name val="Arial Narrow"/>
      <family val="2"/>
      <charset val="238"/>
    </font>
    <font>
      <b/>
      <sz val="10"/>
      <name val="Arial Narrow"/>
      <family val="2"/>
      <charset val="238"/>
    </font>
    <font>
      <sz val="11"/>
      <name val="Arial CE"/>
      <charset val="238"/>
    </font>
    <font>
      <sz val="10"/>
      <color indexed="8"/>
      <name val="Arial Narrow"/>
      <family val="2"/>
      <charset val="238"/>
    </font>
    <font>
      <b/>
      <sz val="14"/>
      <color theme="1"/>
      <name val="Calibri"/>
      <family val="2"/>
      <charset val="238"/>
      <scheme val="minor"/>
    </font>
    <font>
      <sz val="14"/>
      <name val="MS Sans Serif"/>
      <family val="2"/>
      <charset val="238"/>
    </font>
    <font>
      <b/>
      <sz val="9"/>
      <color theme="1"/>
      <name val="Calibri"/>
      <family val="2"/>
      <charset val="238"/>
      <scheme val="minor"/>
    </font>
    <font>
      <sz val="9"/>
      <color theme="1"/>
      <name val="Calibri"/>
      <family val="2"/>
      <charset val="238"/>
      <scheme val="minor"/>
    </font>
    <font>
      <sz val="9"/>
      <name val="Calibri"/>
      <family val="2"/>
      <charset val="238"/>
      <scheme val="minor"/>
    </font>
    <font>
      <sz val="10"/>
      <color theme="1"/>
      <name val="Calibri"/>
      <family val="2"/>
      <charset val="238"/>
      <scheme val="minor"/>
    </font>
    <font>
      <b/>
      <sz val="10"/>
      <color theme="1"/>
      <name val="Calibri"/>
      <family val="2"/>
      <charset val="238"/>
      <scheme val="minor"/>
    </font>
  </fonts>
  <fills count="11">
    <fill>
      <patternFill patternType="none"/>
    </fill>
    <fill>
      <patternFill patternType="gray125"/>
    </fill>
    <fill>
      <patternFill patternType="solid">
        <fgColor indexed="9"/>
        <bgColor auto="1"/>
      </patternFill>
    </fill>
    <fill>
      <patternFill patternType="solid">
        <fgColor theme="2" tint="-9.9978637043366805E-2"/>
        <bgColor indexed="64"/>
      </patternFill>
    </fill>
    <fill>
      <patternFill patternType="solid">
        <fgColor rgb="FFFFFFFF"/>
        <bgColor indexed="64"/>
      </patternFill>
    </fill>
    <fill>
      <patternFill patternType="solid">
        <fgColor indexed="9"/>
      </patternFill>
    </fill>
    <fill>
      <patternFill patternType="solid">
        <fgColor rgb="FFFFFF00"/>
        <bgColor indexed="64"/>
      </patternFill>
    </fill>
    <fill>
      <patternFill patternType="solid">
        <fgColor indexed="51"/>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10"/>
      </left>
      <right style="thin">
        <color indexed="64"/>
      </right>
      <top style="thin">
        <color indexed="10"/>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xf numFmtId="0" fontId="15" fillId="0" borderId="0"/>
    <xf numFmtId="0" fontId="22" fillId="0" borderId="0"/>
    <xf numFmtId="0" fontId="1" fillId="0" borderId="0"/>
    <xf numFmtId="0" fontId="15" fillId="0" borderId="0"/>
    <xf numFmtId="0" fontId="52" fillId="0" borderId="0"/>
  </cellStyleXfs>
  <cellXfs count="490">
    <xf numFmtId="0" fontId="0" fillId="0" borderId="0" xfId="0"/>
    <xf numFmtId="4" fontId="0" fillId="0" borderId="0" xfId="0" applyNumberFormat="1"/>
    <xf numFmtId="0" fontId="2" fillId="0" borderId="0" xfId="0" applyFont="1"/>
    <xf numFmtId="0" fontId="2" fillId="0" borderId="0" xfId="1"/>
    <xf numFmtId="0" fontId="2" fillId="0" borderId="0" xfId="1" quotePrefix="1" applyNumberFormat="1"/>
    <xf numFmtId="4" fontId="2" fillId="0" borderId="0" xfId="1" applyNumberFormat="1"/>
    <xf numFmtId="4" fontId="2" fillId="0" borderId="0" xfId="1" quotePrefix="1" applyNumberFormat="1"/>
    <xf numFmtId="0" fontId="3" fillId="0" borderId="0" xfId="0" applyFont="1"/>
    <xf numFmtId="0" fontId="0" fillId="0" borderId="0" xfId="0" applyBorder="1"/>
    <xf numFmtId="0" fontId="3" fillId="0" borderId="0" xfId="1" applyFont="1"/>
    <xf numFmtId="49" fontId="4" fillId="0" borderId="0" xfId="0" applyNumberFormat="1" applyFont="1" applyBorder="1" applyAlignment="1">
      <alignment horizontal="left"/>
    </xf>
    <xf numFmtId="0" fontId="5" fillId="0" borderId="0" xfId="0" applyFont="1" applyFill="1" applyBorder="1" applyAlignment="1">
      <alignment horizontal="center" vertical="top"/>
    </xf>
    <xf numFmtId="49" fontId="6" fillId="0" borderId="0" xfId="0" applyNumberFormat="1" applyFont="1" applyBorder="1" applyAlignment="1">
      <alignment horizontal="left"/>
    </xf>
    <xf numFmtId="4" fontId="6" fillId="0" borderId="0" xfId="0" applyNumberFormat="1" applyFont="1" applyBorder="1"/>
    <xf numFmtId="0" fontId="10" fillId="0" borderId="0" xfId="0" applyFont="1" applyFill="1" applyBorder="1" applyAlignment="1">
      <alignment horizontal="center" vertical="top"/>
    </xf>
    <xf numFmtId="49" fontId="11" fillId="0" borderId="0" xfId="0" applyNumberFormat="1" applyFont="1" applyBorder="1" applyAlignment="1">
      <alignment horizontal="left"/>
    </xf>
    <xf numFmtId="49" fontId="12" fillId="0" borderId="0" xfId="0" applyNumberFormat="1" applyFont="1" applyBorder="1" applyAlignment="1">
      <alignment horizontal="left"/>
    </xf>
    <xf numFmtId="4" fontId="12" fillId="0" borderId="0" xfId="0" applyNumberFormat="1" applyFont="1" applyBorder="1"/>
    <xf numFmtId="0" fontId="6" fillId="0" borderId="0" xfId="1" quotePrefix="1" applyNumberFormat="1" applyFont="1"/>
    <xf numFmtId="0" fontId="6" fillId="0" borderId="0" xfId="1" applyNumberFormat="1" applyFont="1"/>
    <xf numFmtId="0" fontId="6" fillId="0" borderId="0" xfId="1" applyFont="1"/>
    <xf numFmtId="0" fontId="4" fillId="0" borderId="0" xfId="0" applyFont="1"/>
    <xf numFmtId="0" fontId="6" fillId="0" borderId="1" xfId="1" quotePrefix="1" applyNumberFormat="1" applyFont="1" applyBorder="1"/>
    <xf numFmtId="0" fontId="6" fillId="0" borderId="1" xfId="1" applyFont="1" applyBorder="1"/>
    <xf numFmtId="0" fontId="6" fillId="0" borderId="0" xfId="0" applyFont="1"/>
    <xf numFmtId="0" fontId="4" fillId="0" borderId="0" xfId="0" applyFont="1" applyAlignment="1">
      <alignment horizontal="right"/>
    </xf>
    <xf numFmtId="0" fontId="6" fillId="0" borderId="0" xfId="0" applyFont="1" applyBorder="1"/>
    <xf numFmtId="0" fontId="4" fillId="0" borderId="0" xfId="0" applyFont="1" applyBorder="1"/>
    <xf numFmtId="0" fontId="6" fillId="0" borderId="1" xfId="0" applyFont="1" applyBorder="1"/>
    <xf numFmtId="0" fontId="13" fillId="0" borderId="0" xfId="0" quotePrefix="1" applyNumberFormat="1" applyFont="1" applyAlignment="1">
      <alignment horizontal="left" vertical="top"/>
    </xf>
    <xf numFmtId="0" fontId="13" fillId="0" borderId="0" xfId="0" quotePrefix="1" applyNumberFormat="1" applyFont="1" applyAlignment="1">
      <alignment horizontal="left" vertical="top" wrapText="1"/>
    </xf>
    <xf numFmtId="0" fontId="13" fillId="0" borderId="0" xfId="0" quotePrefix="1" applyNumberFormat="1" applyFont="1" applyAlignment="1">
      <alignment horizontal="right"/>
    </xf>
    <xf numFmtId="4" fontId="13" fillId="0" borderId="0" xfId="0" quotePrefix="1" applyNumberFormat="1" applyFont="1" applyAlignment="1">
      <alignment horizontal="right"/>
    </xf>
    <xf numFmtId="4" fontId="13" fillId="0" borderId="0" xfId="0" quotePrefix="1" applyNumberFormat="1" applyFont="1"/>
    <xf numFmtId="0" fontId="14" fillId="0" borderId="0" xfId="0" quotePrefix="1" applyNumberFormat="1" applyFont="1" applyAlignment="1">
      <alignment horizontal="left" vertical="top"/>
    </xf>
    <xf numFmtId="0" fontId="14" fillId="0" borderId="0" xfId="0" quotePrefix="1" applyNumberFormat="1" applyFont="1" applyAlignment="1">
      <alignment horizontal="left" vertical="top" wrapText="1"/>
    </xf>
    <xf numFmtId="0" fontId="13" fillId="0" borderId="0" xfId="0" applyFont="1" applyAlignment="1">
      <alignment horizontal="right"/>
    </xf>
    <xf numFmtId="4" fontId="13" fillId="0" borderId="0" xfId="0" applyNumberFormat="1" applyFont="1"/>
    <xf numFmtId="164" fontId="13" fillId="0" borderId="0" xfId="2" applyNumberFormat="1" applyFont="1" applyBorder="1" applyAlignment="1" applyProtection="1">
      <alignment horizontal="right" wrapText="1"/>
      <protection locked="0"/>
    </xf>
    <xf numFmtId="4" fontId="13" fillId="0" borderId="0" xfId="0" applyNumberFormat="1" applyFont="1" applyBorder="1"/>
    <xf numFmtId="0" fontId="13" fillId="0" borderId="1" xfId="0" quotePrefix="1" applyNumberFormat="1" applyFont="1" applyBorder="1" applyAlignment="1">
      <alignment horizontal="left" vertical="top"/>
    </xf>
    <xf numFmtId="0" fontId="13" fillId="0" borderId="1" xfId="0" quotePrefix="1" applyNumberFormat="1" applyFont="1" applyBorder="1" applyAlignment="1">
      <alignment horizontal="left" vertical="top" wrapText="1"/>
    </xf>
    <xf numFmtId="0" fontId="13" fillId="0" borderId="1" xfId="0" quotePrefix="1" applyNumberFormat="1" applyFont="1" applyBorder="1" applyAlignment="1">
      <alignment horizontal="right"/>
    </xf>
    <xf numFmtId="4" fontId="13" fillId="0" borderId="1" xfId="0" quotePrefix="1" applyNumberFormat="1" applyFont="1" applyBorder="1"/>
    <xf numFmtId="4" fontId="13" fillId="0" borderId="1" xfId="0" applyNumberFormat="1" applyFont="1" applyBorder="1"/>
    <xf numFmtId="164" fontId="13" fillId="0" borderId="1" xfId="2" applyNumberFormat="1" applyFont="1" applyBorder="1" applyAlignment="1" applyProtection="1">
      <alignment horizontal="right" wrapText="1"/>
      <protection locked="0"/>
    </xf>
    <xf numFmtId="4" fontId="14" fillId="0" borderId="0" xfId="0" quotePrefix="1" applyNumberFormat="1" applyFont="1" applyAlignment="1">
      <alignment horizontal="right"/>
    </xf>
    <xf numFmtId="164" fontId="14" fillId="0" borderId="0" xfId="0" applyNumberFormat="1" applyFont="1"/>
    <xf numFmtId="4" fontId="14" fillId="0" borderId="0" xfId="0" applyNumberFormat="1" applyFont="1"/>
    <xf numFmtId="0" fontId="13" fillId="0" borderId="0" xfId="0" quotePrefix="1" applyNumberFormat="1" applyFont="1" applyBorder="1" applyAlignment="1">
      <alignment horizontal="left" vertical="top"/>
    </xf>
    <xf numFmtId="0" fontId="13" fillId="0" borderId="0" xfId="0" quotePrefix="1" applyNumberFormat="1" applyFont="1" applyBorder="1" applyAlignment="1">
      <alignment horizontal="left" vertical="top" wrapText="1"/>
    </xf>
    <xf numFmtId="0" fontId="13" fillId="0" borderId="0" xfId="0" quotePrefix="1" applyNumberFormat="1" applyFont="1" applyBorder="1" applyAlignment="1">
      <alignment horizontal="right"/>
    </xf>
    <xf numFmtId="4" fontId="13" fillId="0" borderId="0" xfId="0" quotePrefix="1" applyNumberFormat="1" applyFont="1" applyBorder="1"/>
    <xf numFmtId="4" fontId="14" fillId="0" borderId="0" xfId="0" quotePrefix="1" applyNumberFormat="1" applyFont="1"/>
    <xf numFmtId="4" fontId="14" fillId="0" borderId="0" xfId="0" applyNumberFormat="1" applyFont="1" applyAlignment="1">
      <alignment horizontal="right"/>
    </xf>
    <xf numFmtId="49" fontId="16" fillId="0" borderId="0" xfId="0" applyNumberFormat="1" applyFont="1" applyFill="1" applyBorder="1" applyAlignment="1">
      <alignment horizontal="left" vertical="top" wrapText="1"/>
    </xf>
    <xf numFmtId="0" fontId="13" fillId="0" borderId="0" xfId="0" applyNumberFormat="1" applyFont="1" applyBorder="1" applyAlignment="1">
      <alignment horizontal="left" vertical="top" wrapText="1"/>
    </xf>
    <xf numFmtId="0" fontId="13" fillId="0" borderId="0" xfId="0" applyNumberFormat="1" applyFont="1" applyBorder="1" applyAlignment="1">
      <alignment horizontal="right"/>
    </xf>
    <xf numFmtId="0" fontId="13" fillId="0" borderId="0" xfId="0" quotePrefix="1" applyNumberFormat="1" applyFont="1" applyFill="1" applyAlignment="1">
      <alignment horizontal="left" vertical="top"/>
    </xf>
    <xf numFmtId="0" fontId="13" fillId="0" borderId="0" xfId="0" quotePrefix="1" applyNumberFormat="1" applyFont="1" applyFill="1" applyAlignment="1">
      <alignment horizontal="left" vertical="top" wrapText="1"/>
    </xf>
    <xf numFmtId="0" fontId="13" fillId="0" borderId="0" xfId="0" quotePrefix="1" applyNumberFormat="1" applyFont="1" applyFill="1" applyAlignment="1">
      <alignment horizontal="right"/>
    </xf>
    <xf numFmtId="4" fontId="13" fillId="0" borderId="0" xfId="0" quotePrefix="1" applyNumberFormat="1" applyFont="1" applyFill="1"/>
    <xf numFmtId="4" fontId="13" fillId="0" borderId="0" xfId="0" applyNumberFormat="1" applyFont="1" applyFill="1"/>
    <xf numFmtId="49" fontId="16" fillId="2" borderId="0" xfId="0" applyNumberFormat="1" applyFont="1" applyFill="1" applyBorder="1" applyAlignment="1">
      <alignment vertical="top" wrapText="1"/>
    </xf>
    <xf numFmtId="49" fontId="13" fillId="2" borderId="0" xfId="0" applyNumberFormat="1" applyFont="1" applyFill="1" applyBorder="1" applyAlignment="1">
      <alignment vertical="top" wrapText="1"/>
    </xf>
    <xf numFmtId="0" fontId="13" fillId="0" borderId="0" xfId="0" applyFont="1" applyAlignment="1">
      <alignment horizontal="left" vertical="top"/>
    </xf>
    <xf numFmtId="0" fontId="13" fillId="0" borderId="0" xfId="0" applyFont="1" applyAlignment="1">
      <alignment horizontal="left" vertical="top" wrapText="1"/>
    </xf>
    <xf numFmtId="0" fontId="2" fillId="0" borderId="0" xfId="1" applyNumberFormat="1"/>
    <xf numFmtId="0" fontId="2" fillId="0" borderId="1" xfId="1" quotePrefix="1" applyNumberFormat="1" applyBorder="1"/>
    <xf numFmtId="0" fontId="2" fillId="0" borderId="1" xfId="1" applyBorder="1"/>
    <xf numFmtId="4" fontId="2" fillId="0" borderId="1" xfId="1" applyNumberFormat="1" applyBorder="1"/>
    <xf numFmtId="0" fontId="2" fillId="0" borderId="1" xfId="0" applyFont="1" applyBorder="1"/>
    <xf numFmtId="0" fontId="3" fillId="0" borderId="0" xfId="0" applyFont="1" applyAlignment="1">
      <alignment horizontal="right"/>
    </xf>
    <xf numFmtId="4" fontId="3" fillId="0" borderId="0" xfId="0" applyNumberFormat="1" applyFont="1"/>
    <xf numFmtId="0" fontId="3" fillId="0" borderId="0" xfId="0" applyFont="1" applyBorder="1" applyAlignment="1">
      <alignment horizontal="right"/>
    </xf>
    <xf numFmtId="4" fontId="3" fillId="0" borderId="0" xfId="0" applyNumberFormat="1" applyFont="1" applyBorder="1"/>
    <xf numFmtId="0" fontId="2" fillId="0" borderId="0" xfId="0" applyFont="1" applyBorder="1"/>
    <xf numFmtId="0" fontId="0" fillId="0" borderId="1" xfId="0" applyBorder="1"/>
    <xf numFmtId="0" fontId="3" fillId="0" borderId="1" xfId="0" applyFont="1" applyBorder="1"/>
    <xf numFmtId="4" fontId="3" fillId="0" borderId="1" xfId="0" applyNumberFormat="1" applyFont="1" applyBorder="1"/>
    <xf numFmtId="0" fontId="3" fillId="0" borderId="0" xfId="0" applyFont="1" applyBorder="1"/>
    <xf numFmtId="164" fontId="2" fillId="0" borderId="0" xfId="0" applyNumberFormat="1" applyFont="1"/>
    <xf numFmtId="164" fontId="2" fillId="0" borderId="0" xfId="0" applyNumberFormat="1" applyFont="1" applyBorder="1"/>
    <xf numFmtId="164" fontId="4" fillId="0" borderId="0" xfId="1" applyNumberFormat="1" applyFont="1"/>
    <xf numFmtId="164" fontId="4" fillId="0" borderId="1" xfId="1" applyNumberFormat="1" applyFont="1" applyBorder="1"/>
    <xf numFmtId="164" fontId="6" fillId="0" borderId="0" xfId="0" applyNumberFormat="1" applyFont="1"/>
    <xf numFmtId="164" fontId="4" fillId="0" borderId="0" xfId="0" applyNumberFormat="1" applyFont="1"/>
    <xf numFmtId="164" fontId="4" fillId="0" borderId="0" xfId="0" applyNumberFormat="1" applyFont="1" applyBorder="1"/>
    <xf numFmtId="164" fontId="4" fillId="0" borderId="1" xfId="0" applyNumberFormat="1" applyFont="1" applyBorder="1"/>
    <xf numFmtId="164" fontId="0" fillId="0" borderId="0" xfId="0" applyNumberFormat="1"/>
    <xf numFmtId="164" fontId="3" fillId="0" borderId="0" xfId="0" applyNumberFormat="1" applyFont="1"/>
    <xf numFmtId="0" fontId="17" fillId="0" borderId="0" xfId="0" applyFont="1"/>
    <xf numFmtId="0" fontId="13" fillId="0" borderId="0" xfId="0" quotePrefix="1" applyNumberFormat="1" applyFont="1" applyAlignment="1">
      <alignment horizontal="left"/>
    </xf>
    <xf numFmtId="0" fontId="13" fillId="0" borderId="0" xfId="0" applyFont="1" applyAlignment="1">
      <alignment horizontal="left"/>
    </xf>
    <xf numFmtId="0" fontId="13" fillId="0" borderId="1" xfId="0" applyNumberFormat="1" applyFont="1" applyBorder="1" applyAlignment="1">
      <alignment horizontal="left"/>
    </xf>
    <xf numFmtId="0" fontId="13" fillId="0" borderId="0" xfId="0" applyFont="1"/>
    <xf numFmtId="0" fontId="13" fillId="0" borderId="0" xfId="0" quotePrefix="1" applyNumberFormat="1" applyFont="1" applyBorder="1" applyAlignment="1">
      <alignment horizontal="left"/>
    </xf>
    <xf numFmtId="0" fontId="13" fillId="0" borderId="1" xfId="0" quotePrefix="1" applyNumberFormat="1" applyFont="1" applyBorder="1" applyAlignment="1">
      <alignment horizontal="left"/>
    </xf>
    <xf numFmtId="4" fontId="13" fillId="0" borderId="0" xfId="0" applyNumberFormat="1" applyFont="1" applyAlignment="1">
      <alignment horizontal="right"/>
    </xf>
    <xf numFmtId="49" fontId="18" fillId="0" borderId="0" xfId="0" applyNumberFormat="1" applyFont="1" applyAlignment="1">
      <alignment horizontal="right" vertical="top" wrapText="1"/>
    </xf>
    <xf numFmtId="0" fontId="18" fillId="0" borderId="0" xfId="0" applyFont="1" applyAlignment="1">
      <alignment vertical="top" wrapText="1"/>
    </xf>
    <xf numFmtId="0" fontId="18" fillId="0" borderId="0" xfId="0" applyFont="1" applyAlignment="1">
      <alignment horizontal="center" vertical="top" wrapText="1"/>
    </xf>
    <xf numFmtId="4" fontId="18" fillId="0" borderId="0" xfId="0" applyNumberFormat="1" applyFont="1" applyAlignment="1">
      <alignment horizontal="center" vertical="top" wrapText="1"/>
    </xf>
    <xf numFmtId="0" fontId="19" fillId="0" borderId="0" xfId="0" applyFont="1" applyAlignment="1">
      <alignment vertical="top" wrapText="1"/>
    </xf>
    <xf numFmtId="0" fontId="19" fillId="0" borderId="0" xfId="0" applyFont="1" applyAlignment="1">
      <alignment horizontal="center" vertical="top"/>
    </xf>
    <xf numFmtId="0" fontId="19" fillId="0" borderId="0" xfId="0" applyFont="1" applyAlignment="1">
      <alignment vertical="top"/>
    </xf>
    <xf numFmtId="0" fontId="18" fillId="0" borderId="0" xfId="0" applyFont="1" applyAlignment="1">
      <alignment horizontal="center" vertical="top"/>
    </xf>
    <xf numFmtId="0" fontId="18" fillId="0" borderId="0" xfId="0" applyFont="1" applyAlignment="1">
      <alignment horizontal="right" vertical="top"/>
    </xf>
    <xf numFmtId="0" fontId="18" fillId="0" borderId="0" xfId="0" applyFont="1" applyAlignment="1">
      <alignment vertical="top"/>
    </xf>
    <xf numFmtId="164" fontId="18" fillId="0" borderId="0" xfId="0" applyNumberFormat="1" applyFont="1" applyAlignment="1">
      <alignment horizontal="right" vertical="top"/>
    </xf>
    <xf numFmtId="0" fontId="18" fillId="0" borderId="1" xfId="0" applyFont="1" applyBorder="1" applyAlignment="1">
      <alignment horizontal="right" vertical="top"/>
    </xf>
    <xf numFmtId="0" fontId="18" fillId="0" borderId="1" xfId="0" applyFont="1" applyBorder="1" applyAlignment="1">
      <alignment vertical="top"/>
    </xf>
    <xf numFmtId="0" fontId="18" fillId="0" borderId="1" xfId="0" applyFont="1" applyBorder="1" applyAlignment="1">
      <alignment horizontal="center" vertical="top"/>
    </xf>
    <xf numFmtId="164" fontId="18" fillId="0" borderId="1" xfId="0" applyNumberFormat="1" applyFont="1" applyBorder="1" applyAlignment="1">
      <alignment horizontal="right" vertical="top"/>
    </xf>
    <xf numFmtId="0" fontId="20" fillId="0" borderId="0" xfId="0" applyFont="1" applyAlignment="1">
      <alignment horizontal="center" vertical="top"/>
    </xf>
    <xf numFmtId="164" fontId="20" fillId="0" borderId="0" xfId="0" applyNumberFormat="1" applyFont="1" applyAlignment="1">
      <alignment horizontal="right" vertical="top"/>
    </xf>
    <xf numFmtId="49" fontId="20" fillId="0" borderId="0" xfId="0" applyNumberFormat="1" applyFont="1" applyAlignment="1">
      <alignment horizontal="right" vertical="top" wrapText="1"/>
    </xf>
    <xf numFmtId="0" fontId="20" fillId="0" borderId="0" xfId="0" applyFont="1" applyAlignment="1">
      <alignment vertical="top" wrapText="1"/>
    </xf>
    <xf numFmtId="0" fontId="20" fillId="0" borderId="0" xfId="0" applyFont="1" applyAlignment="1">
      <alignment horizontal="center" vertical="top" wrapText="1"/>
    </xf>
    <xf numFmtId="49" fontId="4" fillId="0" borderId="0" xfId="0" applyNumberFormat="1" applyFont="1" applyAlignment="1">
      <alignment horizontal="right" vertical="top"/>
    </xf>
    <xf numFmtId="0" fontId="4" fillId="0" borderId="0" xfId="0" applyFont="1" applyAlignment="1">
      <alignment vertical="top" wrapText="1"/>
    </xf>
    <xf numFmtId="0" fontId="6" fillId="0" borderId="0" xfId="0" applyFont="1" applyAlignment="1">
      <alignment horizontal="center" vertical="top"/>
    </xf>
    <xf numFmtId="4" fontId="6" fillId="0" borderId="0" xfId="0" applyNumberFormat="1" applyFont="1" applyAlignment="1">
      <alignment horizontal="center" vertical="top"/>
    </xf>
    <xf numFmtId="49" fontId="21" fillId="3" borderId="2" xfId="0" applyNumberFormat="1" applyFont="1" applyFill="1" applyBorder="1" applyAlignment="1">
      <alignment horizontal="right" vertical="top" wrapText="1"/>
    </xf>
    <xf numFmtId="0" fontId="21" fillId="3" borderId="2" xfId="0" applyFont="1" applyFill="1" applyBorder="1" applyAlignment="1">
      <alignment horizontal="left" vertical="top" wrapText="1"/>
    </xf>
    <xf numFmtId="0" fontId="21" fillId="3" borderId="2" xfId="0" applyFont="1" applyFill="1" applyBorder="1" applyAlignment="1">
      <alignment horizontal="center" vertical="top" wrapText="1"/>
    </xf>
    <xf numFmtId="4" fontId="21" fillId="3" borderId="2" xfId="0" applyNumberFormat="1" applyFont="1" applyFill="1" applyBorder="1" applyAlignment="1">
      <alignment horizontal="center" vertical="top" wrapText="1"/>
    </xf>
    <xf numFmtId="49" fontId="21" fillId="0" borderId="0" xfId="0" applyNumberFormat="1" applyFont="1" applyFill="1" applyBorder="1" applyAlignment="1">
      <alignment horizontal="righ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center" vertical="top" wrapText="1"/>
    </xf>
    <xf numFmtId="4" fontId="21" fillId="0" borderId="0" xfId="0" applyNumberFormat="1" applyFont="1" applyFill="1" applyBorder="1" applyAlignment="1">
      <alignment horizontal="center" vertical="top" wrapText="1"/>
    </xf>
    <xf numFmtId="49" fontId="18" fillId="0" borderId="0" xfId="0" applyNumberFormat="1" applyFont="1" applyFill="1" applyBorder="1" applyAlignment="1">
      <alignment horizontal="right" vertical="top" wrapText="1"/>
    </xf>
    <xf numFmtId="0" fontId="18" fillId="0" borderId="0" xfId="0" applyFont="1" applyFill="1" applyBorder="1" applyAlignment="1">
      <alignment horizontal="left" vertical="top" wrapText="1"/>
    </xf>
    <xf numFmtId="0" fontId="18" fillId="0" borderId="0" xfId="0" applyFont="1" applyBorder="1" applyAlignment="1">
      <alignment horizontal="center" vertical="top" wrapText="1"/>
    </xf>
    <xf numFmtId="4" fontId="18" fillId="0" borderId="0" xfId="0" applyNumberFormat="1" applyFont="1" applyBorder="1" applyAlignment="1">
      <alignment horizontal="center" vertical="top" wrapText="1"/>
    </xf>
    <xf numFmtId="164" fontId="18" fillId="0" borderId="0" xfId="3" applyNumberFormat="1" applyFont="1" applyBorder="1" applyAlignment="1">
      <alignment horizontal="center" vertical="top" wrapText="1"/>
    </xf>
    <xf numFmtId="0" fontId="18" fillId="0" borderId="0" xfId="0" applyFont="1" applyFill="1" applyBorder="1" applyAlignment="1">
      <alignment horizontal="center" vertical="top" wrapText="1"/>
    </xf>
    <xf numFmtId="4" fontId="18" fillId="0" borderId="0" xfId="0" applyNumberFormat="1" applyFont="1" applyFill="1" applyBorder="1" applyAlignment="1">
      <alignment horizontal="center" vertical="top" wrapText="1"/>
    </xf>
    <xf numFmtId="164" fontId="13" fillId="0" borderId="0" xfId="2" applyNumberFormat="1" applyFont="1" applyBorder="1" applyAlignment="1" applyProtection="1">
      <alignment horizontal="right" vertical="top" wrapText="1"/>
      <protection locked="0"/>
    </xf>
    <xf numFmtId="0" fontId="18" fillId="0" borderId="0" xfId="0" applyFont="1" applyBorder="1" applyAlignment="1">
      <alignment vertical="top" wrapText="1"/>
    </xf>
    <xf numFmtId="0" fontId="18" fillId="0" borderId="0" xfId="0" applyFont="1" applyBorder="1" applyAlignment="1">
      <alignment horizontal="center" vertical="top"/>
    </xf>
    <xf numFmtId="4" fontId="18" fillId="0" borderId="0" xfId="0" applyNumberFormat="1" applyFont="1" applyBorder="1" applyAlignment="1">
      <alignment horizontal="center" vertical="top"/>
    </xf>
    <xf numFmtId="164" fontId="18" fillId="0" borderId="0" xfId="0" applyNumberFormat="1" applyFont="1" applyBorder="1" applyAlignment="1">
      <alignment horizontal="center" vertical="top"/>
    </xf>
    <xf numFmtId="0" fontId="18" fillId="0" borderId="0" xfId="0" applyFont="1" applyBorder="1" applyAlignment="1">
      <alignment horizontal="left" vertical="top" wrapText="1"/>
    </xf>
    <xf numFmtId="49" fontId="20" fillId="0" borderId="3" xfId="0" applyNumberFormat="1" applyFont="1" applyBorder="1" applyAlignment="1">
      <alignment horizontal="right" vertical="top"/>
    </xf>
    <xf numFmtId="0" fontId="20" fillId="0" borderId="3" xfId="0" applyFont="1" applyBorder="1" applyAlignment="1">
      <alignment vertical="top" wrapText="1"/>
    </xf>
    <xf numFmtId="0" fontId="20" fillId="0" borderId="3" xfId="0" applyFont="1" applyBorder="1" applyAlignment="1">
      <alignment horizontal="center" vertical="top"/>
    </xf>
    <xf numFmtId="4" fontId="20" fillId="0" borderId="3" xfId="0" applyNumberFormat="1" applyFont="1" applyBorder="1" applyAlignment="1">
      <alignment horizontal="center" vertical="top"/>
    </xf>
    <xf numFmtId="164" fontId="20" fillId="0" borderId="3" xfId="0" applyNumberFormat="1" applyFont="1" applyBorder="1" applyAlignment="1">
      <alignment horizontal="center" vertical="top"/>
    </xf>
    <xf numFmtId="49" fontId="20" fillId="0" borderId="0" xfId="0" applyNumberFormat="1" applyFont="1" applyAlignment="1">
      <alignment horizontal="right" vertical="top"/>
    </xf>
    <xf numFmtId="4" fontId="20" fillId="0" borderId="0" xfId="0" applyNumberFormat="1" applyFont="1" applyAlignment="1">
      <alignment horizontal="center" vertical="top"/>
    </xf>
    <xf numFmtId="49" fontId="18" fillId="0" borderId="0" xfId="0" applyNumberFormat="1" applyFont="1" applyAlignment="1">
      <alignment horizontal="right" vertical="top"/>
    </xf>
    <xf numFmtId="4" fontId="18" fillId="0" borderId="0" xfId="0" applyNumberFormat="1" applyFont="1" applyAlignment="1">
      <alignment horizontal="center" vertical="top"/>
    </xf>
    <xf numFmtId="49" fontId="18" fillId="0" borderId="0" xfId="0" applyNumberFormat="1" applyFont="1" applyBorder="1" applyAlignment="1">
      <alignment horizontal="right" vertical="top"/>
    </xf>
    <xf numFmtId="0" fontId="18" fillId="0" borderId="0" xfId="3" applyFont="1" applyFill="1" applyAlignment="1">
      <alignment horizontal="left" vertical="top" wrapText="1"/>
    </xf>
    <xf numFmtId="0" fontId="18" fillId="0" borderId="0" xfId="3" applyFont="1" applyFill="1" applyBorder="1" applyAlignment="1">
      <alignment horizontal="left" vertical="top" wrapText="1"/>
    </xf>
    <xf numFmtId="4" fontId="18" fillId="0" borderId="0" xfId="3" applyNumberFormat="1" applyFont="1" applyBorder="1" applyAlignment="1">
      <alignment horizontal="center" vertical="top" wrapText="1"/>
    </xf>
    <xf numFmtId="49" fontId="18" fillId="0" borderId="0" xfId="3" applyNumberFormat="1" applyFont="1" applyFill="1" applyAlignment="1">
      <alignment horizontal="right" vertical="top" wrapText="1"/>
    </xf>
    <xf numFmtId="4" fontId="18" fillId="0" borderId="0" xfId="3" applyNumberFormat="1" applyFont="1" applyAlignment="1">
      <alignment horizontal="center" vertical="top" wrapText="1"/>
    </xf>
    <xf numFmtId="0" fontId="23" fillId="4" borderId="0" xfId="4" applyFont="1" applyFill="1" applyBorder="1" applyAlignment="1">
      <alignment horizontal="left" vertical="top" wrapText="1"/>
    </xf>
    <xf numFmtId="49" fontId="18" fillId="0" borderId="0" xfId="3" applyNumberFormat="1" applyFont="1" applyFill="1" applyBorder="1" applyAlignment="1">
      <alignment horizontal="right" vertical="top" wrapText="1"/>
    </xf>
    <xf numFmtId="0" fontId="23" fillId="4" borderId="0" xfId="4" applyFont="1" applyFill="1" applyBorder="1" applyAlignment="1">
      <alignment horizontal="left" wrapText="1"/>
    </xf>
    <xf numFmtId="49" fontId="20" fillId="0" borderId="0" xfId="0" applyNumberFormat="1" applyFont="1" applyBorder="1" applyAlignment="1">
      <alignment horizontal="right" vertical="top"/>
    </xf>
    <xf numFmtId="0" fontId="20" fillId="0" borderId="0" xfId="0" applyFont="1" applyBorder="1" applyAlignment="1">
      <alignment vertical="top" wrapText="1"/>
    </xf>
    <xf numFmtId="0" fontId="20" fillId="0" borderId="0" xfId="0" applyFont="1" applyBorder="1" applyAlignment="1">
      <alignment horizontal="center" vertical="top"/>
    </xf>
    <xf numFmtId="4" fontId="20" fillId="0" borderId="0" xfId="0" applyNumberFormat="1" applyFont="1" applyBorder="1" applyAlignment="1">
      <alignment horizontal="center" vertical="top"/>
    </xf>
    <xf numFmtId="49" fontId="16" fillId="5" borderId="0" xfId="0" applyNumberFormat="1" applyFont="1" applyFill="1" applyBorder="1" applyAlignment="1">
      <alignment vertical="top" wrapText="1"/>
    </xf>
    <xf numFmtId="164" fontId="20" fillId="0" borderId="0" xfId="0" applyNumberFormat="1" applyFont="1" applyBorder="1" applyAlignment="1">
      <alignment horizontal="center" vertical="top"/>
    </xf>
    <xf numFmtId="0" fontId="26" fillId="0" borderId="0" xfId="0" applyFont="1" applyFill="1" applyAlignment="1">
      <alignment horizontal="left" vertical="top"/>
    </xf>
    <xf numFmtId="0" fontId="26" fillId="0" borderId="0" xfId="0" applyFont="1" applyFill="1"/>
    <xf numFmtId="0" fontId="15" fillId="0" borderId="0" xfId="0" applyFont="1" applyFill="1"/>
    <xf numFmtId="0" fontId="26" fillId="0" borderId="0" xfId="0" applyFont="1" applyFill="1" applyAlignment="1">
      <alignment horizontal="center"/>
    </xf>
    <xf numFmtId="4" fontId="26" fillId="0" borderId="0" xfId="0" applyNumberFormat="1" applyFont="1" applyFill="1"/>
    <xf numFmtId="0" fontId="27" fillId="0" borderId="0" xfId="0" applyFont="1" applyFill="1" applyAlignment="1">
      <alignment horizontal="left" vertical="top"/>
    </xf>
    <xf numFmtId="0" fontId="28" fillId="0" borderId="0" xfId="0" applyFont="1" applyFill="1"/>
    <xf numFmtId="164" fontId="29" fillId="0" borderId="0" xfId="2" applyNumberFormat="1" applyFont="1" applyBorder="1" applyAlignment="1" applyProtection="1">
      <alignment horizontal="right" wrapText="1"/>
      <protection locked="0"/>
    </xf>
    <xf numFmtId="164" fontId="29" fillId="0" borderId="1" xfId="2" applyNumberFormat="1" applyFont="1" applyBorder="1" applyAlignment="1" applyProtection="1">
      <alignment horizontal="right" wrapText="1"/>
      <protection locked="0"/>
    </xf>
    <xf numFmtId="0" fontId="27" fillId="0" borderId="3" xfId="0" applyFont="1" applyFill="1" applyBorder="1" applyAlignment="1">
      <alignment horizontal="left" vertical="top"/>
    </xf>
    <xf numFmtId="0" fontId="27" fillId="0" borderId="3" xfId="0" applyFont="1" applyFill="1" applyBorder="1"/>
    <xf numFmtId="0" fontId="30" fillId="0" borderId="3" xfId="0" applyFont="1" applyFill="1" applyBorder="1"/>
    <xf numFmtId="0" fontId="27" fillId="0" borderId="3" xfId="0" applyFont="1" applyFill="1" applyBorder="1" applyAlignment="1">
      <alignment horizontal="center"/>
    </xf>
    <xf numFmtId="4" fontId="27" fillId="0" borderId="3" xfId="0" applyNumberFormat="1" applyFont="1" applyFill="1" applyBorder="1"/>
    <xf numFmtId="164" fontId="29" fillId="0" borderId="3" xfId="2" applyNumberFormat="1" applyFont="1" applyBorder="1" applyAlignment="1" applyProtection="1">
      <alignment horizontal="right" wrapText="1"/>
      <protection locked="0"/>
    </xf>
    <xf numFmtId="0" fontId="28" fillId="0" borderId="0" xfId="0" applyFont="1" applyFill="1" applyAlignment="1">
      <alignment wrapText="1"/>
    </xf>
    <xf numFmtId="0" fontId="31" fillId="0" borderId="0" xfId="0" applyFont="1" applyFill="1" applyAlignment="1">
      <alignment wrapText="1"/>
    </xf>
    <xf numFmtId="0" fontId="31" fillId="0" borderId="0" xfId="0" applyFont="1" applyFill="1"/>
    <xf numFmtId="4" fontId="26" fillId="0" borderId="0" xfId="0" applyNumberFormat="1" applyFont="1" applyFill="1" applyAlignment="1">
      <alignment horizontal="right"/>
    </xf>
    <xf numFmtId="0" fontId="26" fillId="0" borderId="0" xfId="0" applyFont="1" applyFill="1" applyAlignment="1">
      <alignment wrapText="1"/>
    </xf>
    <xf numFmtId="0" fontId="32" fillId="0" borderId="0" xfId="0" applyFont="1" applyFill="1"/>
    <xf numFmtId="0" fontId="26" fillId="0" borderId="0" xfId="0" applyFont="1" applyFill="1" applyAlignment="1">
      <alignment wrapText="1" shrinkToFit="1"/>
    </xf>
    <xf numFmtId="0" fontId="31" fillId="0" borderId="0" xfId="0" applyFont="1" applyFill="1" applyAlignment="1">
      <alignment vertical="top" wrapText="1"/>
    </xf>
    <xf numFmtId="0" fontId="26" fillId="0" borderId="3" xfId="0" applyFont="1" applyFill="1" applyBorder="1" applyAlignment="1">
      <alignment horizontal="left" vertical="top"/>
    </xf>
    <xf numFmtId="0" fontId="28" fillId="0" borderId="0" xfId="0" applyFont="1" applyFill="1" applyAlignment="1">
      <alignment horizontal="left" vertical="top"/>
    </xf>
    <xf numFmtId="0" fontId="0" fillId="0" borderId="0" xfId="0" applyFont="1" applyFill="1"/>
    <xf numFmtId="0" fontId="33" fillId="0" borderId="0" xfId="0" applyFont="1" applyFill="1"/>
    <xf numFmtId="0" fontId="34" fillId="0" borderId="0" xfId="0" applyFont="1" applyFill="1"/>
    <xf numFmtId="0" fontId="32" fillId="0" borderId="0" xfId="0" applyFont="1" applyFill="1" applyAlignment="1">
      <alignment horizontal="center"/>
    </xf>
    <xf numFmtId="0" fontId="32" fillId="0" borderId="0" xfId="0" applyFont="1" applyFill="1" applyAlignment="1">
      <alignment horizontal="right"/>
    </xf>
    <xf numFmtId="0" fontId="26" fillId="0" borderId="0" xfId="0" applyFont="1" applyFill="1" applyAlignment="1">
      <alignment horizontal="right"/>
    </xf>
    <xf numFmtId="0" fontId="27" fillId="0" borderId="0" xfId="0" applyFont="1" applyFill="1"/>
    <xf numFmtId="0" fontId="30" fillId="0" borderId="0" xfId="0" applyFont="1" applyFill="1"/>
    <xf numFmtId="0" fontId="27" fillId="0" borderId="0" xfId="0" applyFont="1" applyFill="1" applyAlignment="1">
      <alignment horizontal="center"/>
    </xf>
    <xf numFmtId="4" fontId="27" fillId="0" borderId="0" xfId="0" applyNumberFormat="1" applyFont="1" applyFill="1"/>
    <xf numFmtId="0" fontId="27" fillId="0" borderId="0" xfId="0" applyFont="1" applyFill="1" applyAlignment="1"/>
    <xf numFmtId="0" fontId="31" fillId="0" borderId="0" xfId="0" applyFont="1" applyFill="1" applyAlignment="1">
      <alignment vertical="center"/>
    </xf>
    <xf numFmtId="0" fontId="0" fillId="0" borderId="0" xfId="0" applyFont="1" applyFill="1" applyAlignment="1">
      <alignment vertical="center"/>
    </xf>
    <xf numFmtId="0" fontId="26" fillId="0" borderId="0" xfId="0" applyFont="1" applyFill="1" applyAlignment="1">
      <alignment horizontal="center" vertical="center"/>
    </xf>
    <xf numFmtId="4" fontId="26" fillId="0" borderId="0" xfId="0" applyNumberFormat="1" applyFont="1" applyFill="1" applyAlignment="1">
      <alignment vertical="center"/>
    </xf>
    <xf numFmtId="164" fontId="26" fillId="0" borderId="0" xfId="0" applyNumberFormat="1" applyFont="1" applyFill="1" applyAlignment="1">
      <alignment vertical="center"/>
    </xf>
    <xf numFmtId="164" fontId="27" fillId="0" borderId="3" xfId="0" applyNumberFormat="1" applyFont="1" applyFill="1" applyBorder="1"/>
    <xf numFmtId="0" fontId="13" fillId="0" borderId="0" xfId="5" applyFont="1" applyFill="1"/>
    <xf numFmtId="0" fontId="13" fillId="0" borderId="0" xfId="5" applyFont="1" applyFill="1" applyAlignment="1">
      <alignment horizontal="center"/>
    </xf>
    <xf numFmtId="4" fontId="13" fillId="0" borderId="0" xfId="5" applyNumberFormat="1" applyFont="1" applyFill="1"/>
    <xf numFmtId="0" fontId="13" fillId="0" borderId="0" xfId="5" applyFont="1" applyFill="1" applyAlignment="1">
      <alignment horizontal="left" vertical="top"/>
    </xf>
    <xf numFmtId="0" fontId="26" fillId="0" borderId="0" xfId="0" applyFont="1" applyFill="1" applyBorder="1" applyAlignment="1">
      <alignment horizontal="left" vertical="top"/>
    </xf>
    <xf numFmtId="0" fontId="36" fillId="0" borderId="0" xfId="0" applyFont="1" applyFill="1" applyBorder="1"/>
    <xf numFmtId="0" fontId="26" fillId="0" borderId="0" xfId="0" applyFont="1" applyFill="1" applyAlignment="1">
      <alignment horizontal="center" vertical="top"/>
    </xf>
    <xf numFmtId="0" fontId="37" fillId="0" borderId="0" xfId="0" applyFont="1" applyFill="1" applyAlignment="1">
      <alignment wrapText="1"/>
    </xf>
    <xf numFmtId="0" fontId="39" fillId="0" borderId="0" xfId="0" applyFont="1" applyFill="1" applyAlignment="1">
      <alignment wrapText="1"/>
    </xf>
    <xf numFmtId="0" fontId="41" fillId="0" borderId="0" xfId="0" applyFont="1" applyFill="1" applyAlignment="1">
      <alignment wrapText="1"/>
    </xf>
    <xf numFmtId="0" fontId="42" fillId="0" borderId="0" xfId="0" applyFont="1" applyFill="1" applyAlignment="1">
      <alignment wrapText="1"/>
    </xf>
    <xf numFmtId="0" fontId="37" fillId="0" borderId="0" xfId="0" applyFont="1" applyFill="1" applyBorder="1" applyAlignment="1">
      <alignment horizontal="left" vertical="top" wrapText="1"/>
    </xf>
    <xf numFmtId="0" fontId="26" fillId="0" borderId="0" xfId="0" applyFont="1" applyFill="1" applyAlignment="1">
      <alignment horizontal="left"/>
    </xf>
    <xf numFmtId="0" fontId="24" fillId="0" borderId="0" xfId="0" applyFont="1" applyFill="1" applyAlignment="1">
      <alignment horizontal="left"/>
    </xf>
    <xf numFmtId="0" fontId="25" fillId="0" borderId="0" xfId="0" applyFont="1" applyFill="1" applyAlignment="1">
      <alignment horizontal="left"/>
    </xf>
    <xf numFmtId="0" fontId="43" fillId="0" borderId="0" xfId="0" applyFont="1" applyFill="1" applyAlignment="1">
      <alignment horizontal="left"/>
    </xf>
    <xf numFmtId="0" fontId="45" fillId="0" borderId="0" xfId="0" applyFont="1" applyFill="1" applyAlignment="1">
      <alignment horizontal="left"/>
    </xf>
    <xf numFmtId="0" fontId="27" fillId="0" borderId="0" xfId="0" applyFont="1" applyFill="1" applyBorder="1" applyAlignment="1">
      <alignment horizontal="left" vertical="top"/>
    </xf>
    <xf numFmtId="0" fontId="27" fillId="0" borderId="0" xfId="0" applyFont="1" applyFill="1" applyBorder="1"/>
    <xf numFmtId="0" fontId="30" fillId="0" borderId="0" xfId="0" applyFont="1" applyFill="1" applyBorder="1"/>
    <xf numFmtId="0" fontId="27" fillId="0" borderId="0" xfId="0" applyFont="1" applyFill="1" applyBorder="1" applyAlignment="1">
      <alignment horizontal="center"/>
    </xf>
    <xf numFmtId="4" fontId="27" fillId="0" borderId="0" xfId="0" applyNumberFormat="1" applyFont="1" applyFill="1" applyBorder="1"/>
    <xf numFmtId="164" fontId="27" fillId="0" borderId="0" xfId="0" applyNumberFormat="1" applyFont="1" applyFill="1" applyBorder="1"/>
    <xf numFmtId="0" fontId="47" fillId="0" borderId="0" xfId="0" applyFont="1" applyFill="1" applyAlignment="1">
      <alignment horizontal="left"/>
    </xf>
    <xf numFmtId="0" fontId="48" fillId="0" borderId="0" xfId="0" applyFont="1" applyFill="1"/>
    <xf numFmtId="164" fontId="49" fillId="0" borderId="0" xfId="0" applyNumberFormat="1" applyFont="1"/>
    <xf numFmtId="0" fontId="47" fillId="0" borderId="0" xfId="0" applyFont="1"/>
    <xf numFmtId="0" fontId="43" fillId="0" borderId="1" xfId="0" applyFont="1" applyFill="1" applyBorder="1" applyAlignment="1">
      <alignment horizontal="left"/>
    </xf>
    <xf numFmtId="0" fontId="47" fillId="0" borderId="1" xfId="0" applyFont="1" applyFill="1" applyBorder="1" applyAlignment="1">
      <alignment horizontal="left"/>
    </xf>
    <xf numFmtId="164" fontId="49" fillId="0" borderId="1" xfId="0" applyNumberFormat="1" applyFont="1" applyBorder="1"/>
    <xf numFmtId="164" fontId="47" fillId="0" borderId="0" xfId="0" applyNumberFormat="1" applyFont="1"/>
    <xf numFmtId="0" fontId="50" fillId="0" borderId="0" xfId="0" applyFont="1"/>
    <xf numFmtId="0" fontId="50" fillId="0" borderId="0" xfId="0" applyFont="1" applyAlignment="1">
      <alignment vertical="center"/>
    </xf>
    <xf numFmtId="0" fontId="51" fillId="0" borderId="0" xfId="0" applyFont="1" applyAlignment="1">
      <alignment vertical="center"/>
    </xf>
    <xf numFmtId="4" fontId="50" fillId="0" borderId="0" xfId="0" applyNumberFormat="1" applyFont="1" applyBorder="1"/>
    <xf numFmtId="0" fontId="50" fillId="0" borderId="0" xfId="0" applyFont="1" applyBorder="1" applyAlignment="1">
      <alignment horizontal="right"/>
    </xf>
    <xf numFmtId="0" fontId="51" fillId="0" borderId="0" xfId="0" applyFont="1" applyAlignment="1">
      <alignment horizontal="left"/>
    </xf>
    <xf numFmtId="0" fontId="51" fillId="0" borderId="0" xfId="0" applyFont="1"/>
    <xf numFmtId="4" fontId="51" fillId="0" borderId="0" xfId="0" applyNumberFormat="1" applyFont="1"/>
    <xf numFmtId="0" fontId="50" fillId="0" borderId="0" xfId="0" applyFont="1" applyAlignment="1">
      <alignment horizontal="right"/>
    </xf>
    <xf numFmtId="4" fontId="50" fillId="0" borderId="0" xfId="0" applyNumberFormat="1" applyFont="1"/>
    <xf numFmtId="0" fontId="50" fillId="0" borderId="1" xfId="0" applyFont="1" applyBorder="1"/>
    <xf numFmtId="0" fontId="51" fillId="0" borderId="1" xfId="0" applyFont="1" applyBorder="1"/>
    <xf numFmtId="4" fontId="50" fillId="0" borderId="1" xfId="0" applyNumberFormat="1" applyFont="1" applyBorder="1"/>
    <xf numFmtId="0" fontId="51" fillId="0" borderId="0" xfId="0" applyFont="1" applyBorder="1" applyAlignment="1">
      <alignment horizontal="left"/>
    </xf>
    <xf numFmtId="0" fontId="51" fillId="0" borderId="0" xfId="0" applyFont="1" applyAlignment="1">
      <alignment horizontal="right"/>
    </xf>
    <xf numFmtId="0" fontId="51" fillId="0" borderId="1" xfId="0" applyFont="1" applyBorder="1" applyAlignment="1">
      <alignment horizontal="right"/>
    </xf>
    <xf numFmtId="4" fontId="51" fillId="0" borderId="1" xfId="0" applyNumberFormat="1" applyFont="1" applyBorder="1"/>
    <xf numFmtId="0" fontId="51" fillId="0" borderId="2" xfId="0" applyFont="1" applyBorder="1" applyAlignment="1">
      <alignment vertical="center"/>
    </xf>
    <xf numFmtId="0" fontId="51" fillId="0" borderId="2" xfId="0" applyFont="1" applyBorder="1"/>
    <xf numFmtId="0" fontId="51" fillId="0" borderId="2" xfId="0" applyFont="1" applyBorder="1" applyAlignment="1">
      <alignment horizontal="right"/>
    </xf>
    <xf numFmtId="4" fontId="51" fillId="0" borderId="2" xfId="0" applyNumberFormat="1" applyFont="1" applyBorder="1"/>
    <xf numFmtId="49" fontId="50" fillId="0" borderId="0" xfId="0" applyNumberFormat="1" applyFont="1" applyAlignment="1">
      <alignment horizontal="right"/>
    </xf>
    <xf numFmtId="0" fontId="50" fillId="0" borderId="0" xfId="0" applyFont="1" applyAlignment="1">
      <alignment horizontal="left" vertical="top" wrapText="1"/>
    </xf>
    <xf numFmtId="49" fontId="51" fillId="6" borderId="0" xfId="0" applyNumberFormat="1" applyFont="1" applyFill="1" applyAlignment="1">
      <alignment horizontal="right"/>
    </xf>
    <xf numFmtId="0" fontId="51" fillId="6" borderId="0" xfId="0" applyFont="1" applyFill="1" applyAlignment="1">
      <alignment horizontal="left" vertical="top" wrapText="1"/>
    </xf>
    <xf numFmtId="0" fontId="51" fillId="6" borderId="0" xfId="0" applyFont="1" applyFill="1" applyAlignment="1"/>
    <xf numFmtId="49" fontId="51" fillId="6" borderId="0" xfId="0" applyNumberFormat="1" applyFont="1" applyFill="1" applyAlignment="1">
      <alignment horizontal="right" vertical="center"/>
    </xf>
    <xf numFmtId="0" fontId="51" fillId="6" borderId="0" xfId="0" applyFont="1" applyFill="1"/>
    <xf numFmtId="4" fontId="51" fillId="6" borderId="0" xfId="0" applyNumberFormat="1" applyFont="1" applyFill="1" applyBorder="1"/>
    <xf numFmtId="0" fontId="51" fillId="6" borderId="0" xfId="0" applyFont="1" applyFill="1" applyBorder="1" applyAlignment="1">
      <alignment horizontal="right"/>
    </xf>
    <xf numFmtId="49" fontId="51" fillId="0" borderId="0" xfId="0" applyNumberFormat="1" applyFont="1" applyAlignment="1">
      <alignment horizontal="right"/>
    </xf>
    <xf numFmtId="0" fontId="51" fillId="0" borderId="0" xfId="0" applyFont="1" applyAlignment="1">
      <alignment horizontal="left" vertical="top" wrapText="1"/>
    </xf>
    <xf numFmtId="4" fontId="51" fillId="0" borderId="0" xfId="0" applyNumberFormat="1" applyFont="1" applyBorder="1"/>
    <xf numFmtId="0" fontId="51" fillId="0" borderId="0" xfId="0" applyFont="1" applyBorder="1" applyAlignment="1">
      <alignment horizontal="right"/>
    </xf>
    <xf numFmtId="49" fontId="50" fillId="0" borderId="0" xfId="0" quotePrefix="1" applyNumberFormat="1" applyFont="1" applyAlignment="1">
      <alignment horizontal="right" vertical="top"/>
    </xf>
    <xf numFmtId="0" fontId="50" fillId="0" borderId="0" xfId="0" applyFont="1" applyFill="1" applyAlignment="1">
      <alignment horizontal="left" vertical="top" wrapText="1"/>
    </xf>
    <xf numFmtId="0" fontId="50" fillId="0" borderId="0" xfId="0" applyFont="1" applyFill="1"/>
    <xf numFmtId="165" fontId="50" fillId="0" borderId="0" xfId="0" applyNumberFormat="1" applyFont="1" applyBorder="1" applyAlignment="1">
      <alignment horizontal="right"/>
    </xf>
    <xf numFmtId="49" fontId="50" fillId="0" borderId="0" xfId="0" applyNumberFormat="1" applyFont="1" applyAlignment="1">
      <alignment horizontal="right" vertical="top"/>
    </xf>
    <xf numFmtId="165" fontId="50" fillId="0" borderId="0" xfId="0" applyNumberFormat="1" applyFont="1" applyFill="1" applyBorder="1" applyAlignment="1" applyProtection="1">
      <alignment vertical="top"/>
    </xf>
    <xf numFmtId="164" fontId="50" fillId="0" borderId="0" xfId="2" applyNumberFormat="1" applyFont="1" applyBorder="1" applyAlignment="1" applyProtection="1">
      <alignment horizontal="right" wrapText="1"/>
      <protection locked="0"/>
    </xf>
    <xf numFmtId="0" fontId="50" fillId="0" borderId="0" xfId="0" applyFont="1" applyBorder="1" applyAlignment="1">
      <alignment horizontal="left" vertical="top" wrapText="1"/>
    </xf>
    <xf numFmtId="0" fontId="50" fillId="0" borderId="0" xfId="0" applyFont="1" applyBorder="1"/>
    <xf numFmtId="0" fontId="50" fillId="0" borderId="1" xfId="0" applyFont="1" applyBorder="1" applyAlignment="1">
      <alignment horizontal="left" vertical="top" wrapText="1"/>
    </xf>
    <xf numFmtId="165" fontId="50" fillId="0" borderId="1" xfId="0" applyNumberFormat="1" applyFont="1" applyFill="1" applyBorder="1" applyAlignment="1" applyProtection="1">
      <alignment vertical="top"/>
    </xf>
    <xf numFmtId="165" fontId="50" fillId="0" borderId="1" xfId="0" applyNumberFormat="1" applyFont="1" applyBorder="1" applyAlignment="1">
      <alignment horizontal="right"/>
    </xf>
    <xf numFmtId="49" fontId="51" fillId="0" borderId="0" xfId="0" applyNumberFormat="1" applyFont="1" applyBorder="1" applyAlignment="1">
      <alignment horizontal="right" vertical="top"/>
    </xf>
    <xf numFmtId="0" fontId="51" fillId="0" borderId="2" xfId="0" applyFont="1" applyBorder="1" applyAlignment="1">
      <alignment horizontal="left" vertical="top" wrapText="1"/>
    </xf>
    <xf numFmtId="166" fontId="51" fillId="0" borderId="2" xfId="0" applyNumberFormat="1" applyFont="1" applyBorder="1" applyAlignment="1">
      <alignment horizontal="right"/>
    </xf>
    <xf numFmtId="49" fontId="50" fillId="0" borderId="0" xfId="0" applyNumberFormat="1" applyFont="1" applyBorder="1" applyAlignment="1">
      <alignment horizontal="right" vertical="top"/>
    </xf>
    <xf numFmtId="0" fontId="50" fillId="0" borderId="0" xfId="0" applyFont="1" applyFill="1" applyBorder="1" applyAlignment="1">
      <alignment horizontal="left" vertical="top" wrapText="1"/>
    </xf>
    <xf numFmtId="0" fontId="50" fillId="0" borderId="0" xfId="0" applyFont="1" applyFill="1" applyBorder="1"/>
    <xf numFmtId="4" fontId="50" fillId="0" borderId="0" xfId="0" applyNumberFormat="1" applyFont="1" applyFill="1" applyBorder="1"/>
    <xf numFmtId="0" fontId="51" fillId="0" borderId="0" xfId="0" applyFont="1" applyFill="1" applyBorder="1" applyAlignment="1">
      <alignment horizontal="left" vertical="top" wrapText="1"/>
    </xf>
    <xf numFmtId="49" fontId="50" fillId="0" borderId="0" xfId="0" applyNumberFormat="1" applyFont="1" applyFill="1" applyAlignment="1">
      <alignment horizontal="right" vertical="top"/>
    </xf>
    <xf numFmtId="0" fontId="50" fillId="0" borderId="0" xfId="0" quotePrefix="1" applyFont="1" applyAlignment="1">
      <alignment horizontal="left" vertical="top" wrapText="1"/>
    </xf>
    <xf numFmtId="4" fontId="50" fillId="0" borderId="0" xfId="0" applyNumberFormat="1" applyFont="1" applyFill="1"/>
    <xf numFmtId="4" fontId="51" fillId="0" borderId="2" xfId="0" applyNumberFormat="1" applyFont="1" applyBorder="1" applyProtection="1"/>
    <xf numFmtId="0" fontId="50" fillId="0" borderId="0" xfId="0" applyFont="1" applyAlignment="1" applyProtection="1">
      <alignment horizontal="left" vertical="top" wrapText="1"/>
    </xf>
    <xf numFmtId="4" fontId="50" fillId="0" borderId="0" xfId="0" applyNumberFormat="1" applyFont="1" applyBorder="1" applyProtection="1"/>
    <xf numFmtId="165" fontId="50" fillId="0" borderId="0" xfId="0" applyNumberFormat="1" applyFont="1" applyFill="1" applyBorder="1" applyAlignment="1">
      <alignment horizontal="right"/>
    </xf>
    <xf numFmtId="0" fontId="50" fillId="0" borderId="0" xfId="0" quotePrefix="1" applyFont="1" applyFill="1" applyBorder="1" applyAlignment="1">
      <alignment horizontal="left" vertical="top" wrapText="1"/>
    </xf>
    <xf numFmtId="49" fontId="50" fillId="0" borderId="0" xfId="0" applyNumberFormat="1" applyFont="1" applyFill="1" applyBorder="1" applyAlignment="1">
      <alignment horizontal="left" vertical="top" wrapText="1"/>
    </xf>
    <xf numFmtId="0" fontId="50" fillId="0" borderId="1" xfId="0" applyFont="1" applyFill="1" applyBorder="1" applyAlignment="1">
      <alignment horizontal="left" vertical="top" wrapText="1"/>
    </xf>
    <xf numFmtId="0" fontId="50" fillId="0" borderId="1" xfId="0" applyFont="1" applyFill="1" applyBorder="1"/>
    <xf numFmtId="4" fontId="50" fillId="0" borderId="1" xfId="0" applyNumberFormat="1" applyFont="1" applyFill="1" applyBorder="1"/>
    <xf numFmtId="164" fontId="50" fillId="0" borderId="1" xfId="2" applyNumberFormat="1" applyFont="1" applyBorder="1" applyAlignment="1" applyProtection="1">
      <alignment horizontal="right" wrapText="1"/>
      <protection locked="0"/>
    </xf>
    <xf numFmtId="4" fontId="50" fillId="0" borderId="0" xfId="0" applyNumberFormat="1" applyFont="1" applyFill="1" applyBorder="1" applyProtection="1"/>
    <xf numFmtId="0" fontId="50" fillId="0" borderId="0" xfId="0" applyFont="1" applyBorder="1" applyAlignment="1" applyProtection="1">
      <alignment horizontal="left" vertical="top" wrapText="1"/>
    </xf>
    <xf numFmtId="49" fontId="51" fillId="0" borderId="0" xfId="0" applyNumberFormat="1" applyFont="1" applyAlignment="1">
      <alignment horizontal="right" vertical="top"/>
    </xf>
    <xf numFmtId="49" fontId="50" fillId="0" borderId="0" xfId="6" applyNumberFormat="1" applyFont="1" applyAlignment="1">
      <alignment horizontal="right" vertical="top"/>
    </xf>
    <xf numFmtId="0" fontId="50" fillId="0" borderId="0" xfId="6" applyFont="1" applyAlignment="1">
      <alignment horizontal="left" vertical="top" wrapText="1"/>
    </xf>
    <xf numFmtId="0" fontId="50" fillId="0" borderId="0" xfId="6" applyFont="1"/>
    <xf numFmtId="4" fontId="50" fillId="0" borderId="0" xfId="6" applyNumberFormat="1" applyFont="1"/>
    <xf numFmtId="0" fontId="50" fillId="0" borderId="0" xfId="6" applyFont="1" applyBorder="1" applyAlignment="1">
      <alignment horizontal="left" vertical="top" wrapText="1"/>
    </xf>
    <xf numFmtId="0" fontId="50" fillId="0" borderId="0" xfId="6" applyFont="1" applyBorder="1"/>
    <xf numFmtId="4" fontId="50" fillId="0" borderId="0" xfId="6" applyNumberFormat="1" applyFont="1" applyBorder="1"/>
    <xf numFmtId="49" fontId="50" fillId="0" borderId="0" xfId="0" applyNumberFormat="1" applyFont="1" applyFill="1" applyBorder="1" applyAlignment="1">
      <alignment horizontal="right" vertical="top"/>
    </xf>
    <xf numFmtId="0" fontId="51" fillId="0" borderId="0" xfId="0" applyFont="1" applyBorder="1" applyAlignment="1">
      <alignment horizontal="left" vertical="top" wrapText="1"/>
    </xf>
    <xf numFmtId="165" fontId="51" fillId="0" borderId="0" xfId="0" applyNumberFormat="1" applyFont="1" applyBorder="1" applyAlignment="1">
      <alignment horizontal="right"/>
    </xf>
    <xf numFmtId="0" fontId="50" fillId="0" borderId="0" xfId="0" quotePrefix="1" applyFont="1" applyAlignment="1" applyProtection="1">
      <alignment horizontal="left" vertical="top" wrapText="1"/>
    </xf>
    <xf numFmtId="49" fontId="51" fillId="0" borderId="0" xfId="0" applyNumberFormat="1" applyFont="1" applyFill="1" applyAlignment="1">
      <alignment horizontal="right" vertical="top"/>
    </xf>
    <xf numFmtId="166" fontId="50" fillId="0" borderId="0" xfId="0" applyNumberFormat="1" applyFont="1" applyFill="1" applyBorder="1" applyAlignment="1">
      <alignment horizontal="right"/>
    </xf>
    <xf numFmtId="166" fontId="50" fillId="0" borderId="1" xfId="0" applyNumberFormat="1" applyFont="1" applyFill="1" applyBorder="1" applyAlignment="1">
      <alignment horizontal="right"/>
    </xf>
    <xf numFmtId="0" fontId="50" fillId="0" borderId="0" xfId="0" applyFont="1" applyFill="1" applyBorder="1" applyAlignment="1" applyProtection="1">
      <alignment horizontal="left" vertical="top" wrapText="1"/>
    </xf>
    <xf numFmtId="166" fontId="50" fillId="0" borderId="0" xfId="0" applyNumberFormat="1" applyFont="1" applyFill="1" applyBorder="1" applyAlignment="1" applyProtection="1">
      <alignment horizontal="right"/>
    </xf>
    <xf numFmtId="49" fontId="51" fillId="0" borderId="0" xfId="0" applyNumberFormat="1" applyFont="1" applyFill="1" applyBorder="1" applyAlignment="1">
      <alignment horizontal="right" vertical="top"/>
    </xf>
    <xf numFmtId="0" fontId="51" fillId="0" borderId="2" xfId="0" applyFont="1" applyFill="1" applyBorder="1" applyAlignment="1" applyProtection="1">
      <alignment horizontal="left" vertical="top" wrapText="1"/>
    </xf>
    <xf numFmtId="0" fontId="51" fillId="0" borderId="2" xfId="0" applyFont="1" applyFill="1" applyBorder="1"/>
    <xf numFmtId="4" fontId="51" fillId="0" borderId="2" xfId="0" applyNumberFormat="1" applyFont="1" applyFill="1" applyBorder="1"/>
    <xf numFmtId="166" fontId="51" fillId="0" borderId="2" xfId="0" applyNumberFormat="1" applyFont="1" applyFill="1" applyBorder="1" applyAlignment="1" applyProtection="1">
      <alignment horizontal="right"/>
    </xf>
    <xf numFmtId="0" fontId="51" fillId="0" borderId="0" xfId="0" applyFont="1" applyFill="1" applyBorder="1" applyAlignment="1" applyProtection="1">
      <alignment horizontal="left" vertical="top" wrapText="1"/>
    </xf>
    <xf numFmtId="0" fontId="51" fillId="0" borderId="0" xfId="0" applyFont="1" applyFill="1" applyBorder="1"/>
    <xf numFmtId="4" fontId="51" fillId="0" borderId="0" xfId="0" applyNumberFormat="1" applyFont="1" applyFill="1" applyBorder="1"/>
    <xf numFmtId="165" fontId="51" fillId="0" borderId="0" xfId="0" applyNumberFormat="1" applyFont="1" applyFill="1" applyBorder="1" applyAlignment="1" applyProtection="1">
      <alignment horizontal="right"/>
    </xf>
    <xf numFmtId="49" fontId="51" fillId="6" borderId="0" xfId="0" applyNumberFormat="1" applyFont="1" applyFill="1" applyBorder="1" applyAlignment="1">
      <alignment horizontal="right" vertical="top"/>
    </xf>
    <xf numFmtId="0" fontId="50" fillId="6" borderId="0" xfId="0" applyFont="1" applyFill="1"/>
    <xf numFmtId="0" fontId="51" fillId="6" borderId="0" xfId="0" applyFont="1" applyFill="1" applyBorder="1"/>
    <xf numFmtId="165" fontId="51" fillId="6" borderId="0" xfId="0" applyNumberFormat="1" applyFont="1" applyFill="1" applyBorder="1" applyAlignment="1" applyProtection="1">
      <alignment horizontal="right"/>
    </xf>
    <xf numFmtId="0" fontId="51" fillId="0" borderId="0" xfId="0" applyFont="1" applyBorder="1" applyAlignment="1" applyProtection="1">
      <alignment horizontal="left" vertical="top" wrapText="1"/>
    </xf>
    <xf numFmtId="0" fontId="51" fillId="0" borderId="0" xfId="0" applyFont="1" applyBorder="1"/>
    <xf numFmtId="165" fontId="51" fillId="0" borderId="0" xfId="0" applyNumberFormat="1" applyFont="1" applyBorder="1" applyAlignment="1" applyProtection="1">
      <alignment horizontal="right"/>
    </xf>
    <xf numFmtId="0" fontId="50" fillId="0" borderId="0" xfId="0" applyFont="1" applyFill="1" applyBorder="1" applyAlignment="1">
      <alignment horizontal="right"/>
    </xf>
    <xf numFmtId="167" fontId="50" fillId="0" borderId="0" xfId="0" applyNumberFormat="1" applyFont="1" applyFill="1" applyAlignment="1">
      <alignment horizontal="right"/>
    </xf>
    <xf numFmtId="49" fontId="51" fillId="6" borderId="0" xfId="0" applyNumberFormat="1" applyFont="1" applyFill="1" applyAlignment="1">
      <alignment horizontal="right" vertical="top"/>
    </xf>
    <xf numFmtId="165" fontId="51" fillId="6" borderId="0" xfId="0" applyNumberFormat="1" applyFont="1" applyFill="1" applyBorder="1" applyAlignment="1">
      <alignment horizontal="right"/>
    </xf>
    <xf numFmtId="49" fontId="51" fillId="0" borderId="0" xfId="0" quotePrefix="1" applyNumberFormat="1" applyFont="1" applyAlignment="1">
      <alignment horizontal="right" vertical="top"/>
    </xf>
    <xf numFmtId="49" fontId="53" fillId="5" borderId="0" xfId="0" applyNumberFormat="1" applyFont="1" applyFill="1" applyBorder="1" applyAlignment="1">
      <alignment vertical="top" wrapText="1"/>
    </xf>
    <xf numFmtId="49" fontId="50" fillId="0" borderId="0" xfId="0" applyNumberFormat="1" applyFont="1" applyBorder="1" applyAlignment="1">
      <alignment horizontal="right"/>
    </xf>
    <xf numFmtId="49" fontId="51" fillId="0" borderId="0" xfId="0" applyNumberFormat="1" applyFont="1" applyBorder="1" applyAlignment="1">
      <alignment horizontal="right"/>
    </xf>
    <xf numFmtId="166" fontId="50" fillId="0" borderId="0" xfId="0" applyNumberFormat="1" applyFont="1" applyBorder="1" applyAlignment="1">
      <alignment horizontal="right"/>
    </xf>
    <xf numFmtId="166" fontId="50" fillId="0" borderId="1" xfId="0" applyNumberFormat="1" applyFont="1" applyBorder="1" applyAlignment="1">
      <alignment horizontal="right"/>
    </xf>
    <xf numFmtId="0" fontId="50" fillId="0" borderId="0" xfId="0" applyFont="1" applyAlignment="1">
      <alignment horizontal="left" vertical="top"/>
    </xf>
    <xf numFmtId="0" fontId="51" fillId="6" borderId="0" xfId="0" applyFont="1" applyFill="1" applyAlignment="1">
      <alignment horizontal="left" vertical="top"/>
    </xf>
    <xf numFmtId="0" fontId="51" fillId="0" borderId="0" xfId="0" applyFont="1" applyAlignment="1">
      <alignment horizontal="left" vertical="top"/>
    </xf>
    <xf numFmtId="0" fontId="50" fillId="0" borderId="0" xfId="0" applyFont="1" applyFill="1" applyAlignment="1">
      <alignment horizontal="left" vertical="top"/>
    </xf>
    <xf numFmtId="0" fontId="50" fillId="0" borderId="0" xfId="0" applyFont="1" applyBorder="1" applyAlignment="1">
      <alignment horizontal="left" vertical="top"/>
    </xf>
    <xf numFmtId="0" fontId="50" fillId="0" borderId="1" xfId="0" applyFont="1" applyBorder="1" applyAlignment="1">
      <alignment horizontal="left" vertical="top"/>
    </xf>
    <xf numFmtId="0" fontId="51" fillId="0" borderId="2" xfId="0" applyFont="1" applyBorder="1" applyAlignment="1">
      <alignment horizontal="left" vertical="top"/>
    </xf>
    <xf numFmtId="0" fontId="50" fillId="0" borderId="0" xfId="0" applyFont="1" applyFill="1" applyBorder="1" applyAlignment="1">
      <alignment horizontal="left" vertical="top"/>
    </xf>
    <xf numFmtId="0" fontId="51" fillId="0" borderId="0" xfId="0" applyFont="1" applyFill="1" applyBorder="1" applyAlignment="1">
      <alignment horizontal="left" vertical="top"/>
    </xf>
    <xf numFmtId="0" fontId="50" fillId="0" borderId="0" xfId="0" quotePrefix="1" applyFont="1" applyAlignment="1">
      <alignment horizontal="left" vertical="top"/>
    </xf>
    <xf numFmtId="0" fontId="50" fillId="0" borderId="0" xfId="0" applyFont="1" applyAlignment="1" applyProtection="1">
      <alignment horizontal="left" vertical="top"/>
    </xf>
    <xf numFmtId="0" fontId="50" fillId="0" borderId="1" xfId="0" applyFont="1" applyFill="1" applyBorder="1" applyAlignment="1">
      <alignment horizontal="left" vertical="top"/>
    </xf>
    <xf numFmtId="0" fontId="50" fillId="0" borderId="0" xfId="0" applyFont="1" applyBorder="1" applyAlignment="1" applyProtection="1">
      <alignment horizontal="left" vertical="top"/>
    </xf>
    <xf numFmtId="0" fontId="51" fillId="0" borderId="0" xfId="0" applyFont="1" applyBorder="1" applyAlignment="1">
      <alignment horizontal="left" vertical="top"/>
    </xf>
    <xf numFmtId="0" fontId="50" fillId="0" borderId="0" xfId="0" quotePrefix="1" applyFont="1" applyAlignment="1" applyProtection="1">
      <alignment horizontal="left" vertical="top"/>
    </xf>
    <xf numFmtId="0" fontId="50" fillId="0" borderId="0" xfId="0" applyFont="1" applyFill="1" applyBorder="1" applyAlignment="1" applyProtection="1">
      <alignment horizontal="left" vertical="top"/>
    </xf>
    <xf numFmtId="0" fontId="51" fillId="0" borderId="2" xfId="0" applyFont="1" applyFill="1" applyBorder="1" applyAlignment="1" applyProtection="1">
      <alignment horizontal="left" vertical="top"/>
    </xf>
    <xf numFmtId="0" fontId="51" fillId="0" borderId="0" xfId="0" applyFont="1" applyFill="1" applyBorder="1" applyAlignment="1" applyProtection="1">
      <alignment horizontal="left" vertical="top"/>
    </xf>
    <xf numFmtId="4" fontId="50" fillId="0" borderId="0" xfId="0" applyNumberFormat="1" applyFont="1" applyBorder="1" applyAlignment="1">
      <alignment horizontal="right"/>
    </xf>
    <xf numFmtId="166" fontId="51" fillId="0" borderId="0" xfId="0" applyNumberFormat="1" applyFont="1" applyBorder="1" applyAlignment="1">
      <alignment horizontal="right"/>
    </xf>
    <xf numFmtId="166" fontId="50" fillId="0" borderId="0" xfId="0" applyNumberFormat="1" applyFont="1"/>
    <xf numFmtId="166" fontId="50" fillId="0" borderId="1" xfId="0" applyNumberFormat="1" applyFont="1" applyBorder="1"/>
    <xf numFmtId="166" fontId="51" fillId="0" borderId="0" xfId="0" applyNumberFormat="1" applyFont="1"/>
    <xf numFmtId="166" fontId="51" fillId="0" borderId="1" xfId="0" applyNumberFormat="1" applyFont="1" applyBorder="1"/>
    <xf numFmtId="49" fontId="50" fillId="0" borderId="1" xfId="0" applyNumberFormat="1" applyFont="1" applyBorder="1" applyAlignment="1">
      <alignment horizontal="right"/>
    </xf>
    <xf numFmtId="49" fontId="50" fillId="0" borderId="1" xfId="0" applyNumberFormat="1" applyFont="1" applyBorder="1" applyAlignment="1">
      <alignment horizontal="right" vertical="top"/>
    </xf>
    <xf numFmtId="0" fontId="46" fillId="0" borderId="0" xfId="0" applyFont="1" applyAlignment="1">
      <alignment wrapText="1"/>
    </xf>
    <xf numFmtId="0" fontId="4" fillId="0" borderId="1" xfId="0" applyFont="1" applyBorder="1" applyAlignment="1">
      <alignment horizontal="right"/>
    </xf>
    <xf numFmtId="4" fontId="0" fillId="0" borderId="0" xfId="0" applyNumberFormat="1" applyBorder="1"/>
    <xf numFmtId="0" fontId="50" fillId="6" borderId="0" xfId="0" applyFont="1" applyFill="1" applyAlignment="1">
      <alignment horizontal="left" vertical="top" wrapText="1"/>
    </xf>
    <xf numFmtId="4" fontId="50" fillId="6" borderId="0" xfId="0" applyNumberFormat="1" applyFont="1" applyFill="1"/>
    <xf numFmtId="164" fontId="50" fillId="6" borderId="0" xfId="2" applyNumberFormat="1" applyFont="1" applyFill="1" applyBorder="1" applyAlignment="1" applyProtection="1">
      <alignment horizontal="right" wrapText="1"/>
      <protection locked="0"/>
    </xf>
    <xf numFmtId="49" fontId="50" fillId="6" borderId="0" xfId="0" applyNumberFormat="1" applyFont="1" applyFill="1" applyAlignment="1">
      <alignment horizontal="right" vertical="top"/>
    </xf>
    <xf numFmtId="9" fontId="50" fillId="6" borderId="0" xfId="0" applyNumberFormat="1" applyFont="1" applyFill="1"/>
    <xf numFmtId="4" fontId="50" fillId="6" borderId="0" xfId="0" applyNumberFormat="1" applyFont="1" applyFill="1" applyAlignment="1">
      <alignment horizontal="right"/>
    </xf>
    <xf numFmtId="0" fontId="50" fillId="6" borderId="0" xfId="0" applyFont="1" applyFill="1" applyBorder="1" applyAlignment="1">
      <alignment horizontal="left" vertical="top" wrapText="1"/>
    </xf>
    <xf numFmtId="0" fontId="50" fillId="6" borderId="0" xfId="0" applyFont="1" applyFill="1" applyBorder="1"/>
    <xf numFmtId="4" fontId="50" fillId="6" borderId="0" xfId="0" applyNumberFormat="1" applyFont="1" applyFill="1" applyBorder="1"/>
    <xf numFmtId="49" fontId="50" fillId="6" borderId="0" xfId="0" applyNumberFormat="1" applyFont="1" applyFill="1" applyBorder="1" applyAlignment="1">
      <alignment horizontal="right"/>
    </xf>
    <xf numFmtId="0" fontId="50" fillId="6" borderId="0" xfId="0" applyFont="1" applyFill="1" applyBorder="1" applyAlignment="1">
      <alignment horizontal="left" vertical="top"/>
    </xf>
    <xf numFmtId="0" fontId="50" fillId="6" borderId="1" xfId="0" applyFont="1" applyFill="1" applyBorder="1" applyAlignment="1">
      <alignment horizontal="left" vertical="top"/>
    </xf>
    <xf numFmtId="0" fontId="50" fillId="6" borderId="1" xfId="0" applyFont="1" applyFill="1" applyBorder="1"/>
    <xf numFmtId="4" fontId="50" fillId="6" borderId="1" xfId="0" applyNumberFormat="1" applyFont="1" applyFill="1" applyBorder="1"/>
    <xf numFmtId="164" fontId="50" fillId="6" borderId="1" xfId="2" applyNumberFormat="1" applyFont="1" applyFill="1" applyBorder="1" applyAlignment="1" applyProtection="1">
      <alignment horizontal="right" wrapText="1"/>
      <protection locked="0"/>
    </xf>
    <xf numFmtId="0" fontId="56" fillId="0" borderId="0" xfId="0" applyFont="1" applyAlignment="1">
      <alignment horizontal="right" vertical="top" wrapText="1"/>
    </xf>
    <xf numFmtId="0" fontId="57" fillId="0" borderId="0" xfId="0" applyFont="1" applyAlignment="1">
      <alignment horizontal="right" vertical="top"/>
    </xf>
    <xf numFmtId="0" fontId="57" fillId="0" borderId="0" xfId="0" applyFont="1" applyAlignment="1">
      <alignment horizontal="left" vertical="top"/>
    </xf>
    <xf numFmtId="0" fontId="57" fillId="0" borderId="0" xfId="0" applyFont="1"/>
    <xf numFmtId="4" fontId="57" fillId="0" borderId="0" xfId="0" applyNumberFormat="1" applyFont="1"/>
    <xf numFmtId="0" fontId="57" fillId="7" borderId="4" xfId="0" applyFont="1" applyFill="1" applyBorder="1" applyAlignment="1">
      <alignment horizontal="right" vertical="top" wrapText="1"/>
    </xf>
    <xf numFmtId="0" fontId="57" fillId="7" borderId="4" xfId="0" applyFont="1" applyFill="1" applyBorder="1" applyAlignment="1">
      <alignment horizontal="left" vertical="top" wrapText="1"/>
    </xf>
    <xf numFmtId="0" fontId="57" fillId="7" borderId="4" xfId="0" applyFont="1" applyFill="1" applyBorder="1" applyAlignment="1">
      <alignment wrapText="1"/>
    </xf>
    <xf numFmtId="4" fontId="57" fillId="7" borderId="4" xfId="0" applyNumberFormat="1" applyFont="1" applyFill="1" applyBorder="1" applyAlignment="1">
      <alignment wrapText="1"/>
    </xf>
    <xf numFmtId="0" fontId="57" fillId="9" borderId="4" xfId="0" applyFont="1" applyFill="1" applyBorder="1" applyAlignment="1">
      <alignment horizontal="right" vertical="top" wrapText="1"/>
    </xf>
    <xf numFmtId="0" fontId="57" fillId="9" borderId="4" xfId="0" applyFont="1" applyFill="1" applyBorder="1" applyAlignment="1">
      <alignment horizontal="left" vertical="top" wrapText="1"/>
    </xf>
    <xf numFmtId="0" fontId="57" fillId="9" borderId="4" xfId="0" applyFont="1" applyFill="1" applyBorder="1" applyAlignment="1">
      <alignment wrapText="1"/>
    </xf>
    <xf numFmtId="4" fontId="56" fillId="9" borderId="4" xfId="0" applyNumberFormat="1" applyFont="1" applyFill="1" applyBorder="1" applyAlignment="1">
      <alignment wrapText="1"/>
    </xf>
    <xf numFmtId="4" fontId="57" fillId="9" borderId="4" xfId="0" applyNumberFormat="1" applyFont="1" applyFill="1" applyBorder="1" applyAlignment="1">
      <alignment wrapText="1"/>
    </xf>
    <xf numFmtId="164" fontId="56" fillId="9" borderId="4" xfId="0" applyNumberFormat="1" applyFont="1" applyFill="1" applyBorder="1" applyAlignment="1">
      <alignment wrapText="1"/>
    </xf>
    <xf numFmtId="0" fontId="57" fillId="0" borderId="4" xfId="0" applyFont="1" applyBorder="1" applyAlignment="1">
      <alignment horizontal="right" vertical="top" wrapText="1"/>
    </xf>
    <xf numFmtId="0" fontId="57" fillId="0" borderId="4" xfId="0" applyFont="1" applyBorder="1" applyAlignment="1">
      <alignment horizontal="left" vertical="top" wrapText="1"/>
    </xf>
    <xf numFmtId="0" fontId="57" fillId="0" borderId="4" xfId="0" applyFont="1" applyBorder="1" applyAlignment="1">
      <alignment wrapText="1"/>
    </xf>
    <xf numFmtId="4" fontId="57" fillId="0" borderId="4" xfId="0" applyNumberFormat="1" applyFont="1" applyBorder="1" applyAlignment="1">
      <alignment wrapText="1"/>
    </xf>
    <xf numFmtId="164" fontId="58" fillId="0" borderId="5" xfId="2" applyNumberFormat="1" applyFont="1" applyBorder="1" applyAlignment="1" applyProtection="1">
      <alignment horizontal="right" wrapText="1"/>
      <protection locked="0"/>
    </xf>
    <xf numFmtId="4" fontId="56" fillId="0" borderId="0" xfId="0" applyNumberFormat="1" applyFont="1"/>
    <xf numFmtId="164" fontId="56" fillId="0" borderId="0" xfId="0" applyNumberFormat="1" applyFont="1"/>
    <xf numFmtId="0" fontId="57" fillId="8" borderId="4" xfId="0" applyFont="1" applyFill="1" applyBorder="1" applyAlignment="1">
      <alignment horizontal="right" vertical="top"/>
    </xf>
    <xf numFmtId="0" fontId="56" fillId="8" borderId="4" xfId="0" applyFont="1" applyFill="1" applyBorder="1" applyAlignment="1">
      <alignment horizontal="left" vertical="top"/>
    </xf>
    <xf numFmtId="0" fontId="57" fillId="8" borderId="4" xfId="0" applyFont="1" applyFill="1" applyBorder="1"/>
    <xf numFmtId="4" fontId="57" fillId="8" borderId="4" xfId="0" applyNumberFormat="1" applyFont="1" applyFill="1" applyBorder="1"/>
    <xf numFmtId="0" fontId="57" fillId="8" borderId="4" xfId="0" applyFont="1" applyFill="1" applyBorder="1" applyAlignment="1">
      <alignment horizontal="left" vertical="top" wrapText="1"/>
    </xf>
    <xf numFmtId="0" fontId="57" fillId="8" borderId="4" xfId="0" applyFont="1" applyFill="1" applyBorder="1" applyAlignment="1">
      <alignment wrapText="1"/>
    </xf>
    <xf numFmtId="4" fontId="57" fillId="8" borderId="4" xfId="0" applyNumberFormat="1" applyFont="1" applyFill="1" applyBorder="1" applyAlignment="1">
      <alignment wrapText="1"/>
    </xf>
    <xf numFmtId="4" fontId="56" fillId="8" borderId="4" xfId="0" applyNumberFormat="1" applyFont="1" applyFill="1" applyBorder="1"/>
    <xf numFmtId="164" fontId="57" fillId="8" borderId="4" xfId="0" applyNumberFormat="1" applyFont="1" applyFill="1" applyBorder="1"/>
    <xf numFmtId="0" fontId="57" fillId="0" borderId="0" xfId="0" applyFont="1" applyAlignment="1">
      <alignment horizontal="left" vertical="top" wrapText="1"/>
    </xf>
    <xf numFmtId="0" fontId="57" fillId="0" borderId="0" xfId="0" applyFont="1" applyAlignment="1">
      <alignment wrapText="1"/>
    </xf>
    <xf numFmtId="4" fontId="56" fillId="0" borderId="0" xfId="0" applyNumberFormat="1" applyFont="1" applyAlignment="1"/>
    <xf numFmtId="0" fontId="59" fillId="0" borderId="0" xfId="0" applyFont="1" applyAlignment="1">
      <alignment horizontal="right" vertical="top"/>
    </xf>
    <xf numFmtId="168" fontId="59" fillId="0" borderId="0" xfId="0" applyNumberFormat="1" applyFont="1" applyAlignment="1">
      <alignment horizontal="left" vertical="top"/>
    </xf>
    <xf numFmtId="0" fontId="59" fillId="0" borderId="0" xfId="0" applyFont="1"/>
    <xf numFmtId="4" fontId="59" fillId="0" borderId="0" xfId="0" applyNumberFormat="1" applyFont="1"/>
    <xf numFmtId="0" fontId="59" fillId="7" borderId="4" xfId="0" applyFont="1" applyFill="1" applyBorder="1" applyAlignment="1">
      <alignment horizontal="right" vertical="top" wrapText="1"/>
    </xf>
    <xf numFmtId="0" fontId="59" fillId="7" borderId="4" xfId="0" applyFont="1" applyFill="1" applyBorder="1" applyAlignment="1">
      <alignment horizontal="left" vertical="top" wrapText="1"/>
    </xf>
    <xf numFmtId="0" fontId="59" fillId="7" borderId="4" xfId="0" applyFont="1" applyFill="1" applyBorder="1" applyAlignment="1">
      <alignment wrapText="1"/>
    </xf>
    <xf numFmtId="4" fontId="59" fillId="7" borderId="4" xfId="0" applyNumberFormat="1" applyFont="1" applyFill="1" applyBorder="1" applyAlignment="1">
      <alignment wrapText="1"/>
    </xf>
    <xf numFmtId="0" fontId="59" fillId="9" borderId="4" xfId="0" applyFont="1" applyFill="1" applyBorder="1" applyAlignment="1">
      <alignment horizontal="right" vertical="top" wrapText="1"/>
    </xf>
    <xf numFmtId="0" fontId="59" fillId="9" borderId="4" xfId="0" applyFont="1" applyFill="1" applyBorder="1" applyAlignment="1">
      <alignment horizontal="left" vertical="top" wrapText="1"/>
    </xf>
    <xf numFmtId="0" fontId="59" fillId="9" borderId="4" xfId="0" applyFont="1" applyFill="1" applyBorder="1" applyAlignment="1">
      <alignment wrapText="1"/>
    </xf>
    <xf numFmtId="4" fontId="60" fillId="9" borderId="4" xfId="0" applyNumberFormat="1" applyFont="1" applyFill="1" applyBorder="1" applyAlignment="1">
      <alignment wrapText="1"/>
    </xf>
    <xf numFmtId="0" fontId="59" fillId="0" borderId="4" xfId="0" applyFont="1" applyBorder="1" applyAlignment="1">
      <alignment horizontal="right" vertical="top" wrapText="1"/>
    </xf>
    <xf numFmtId="0" fontId="59" fillId="0" borderId="4" xfId="0" applyFont="1" applyBorder="1" applyAlignment="1">
      <alignment horizontal="left" vertical="top" wrapText="1"/>
    </xf>
    <xf numFmtId="0" fontId="59" fillId="0" borderId="4" xfId="0" applyFont="1" applyBorder="1" applyAlignment="1">
      <alignment wrapText="1"/>
    </xf>
    <xf numFmtId="4" fontId="59" fillId="0" borderId="4" xfId="0" applyNumberFormat="1" applyFont="1" applyBorder="1" applyAlignment="1">
      <alignment wrapText="1"/>
    </xf>
    <xf numFmtId="0" fontId="59" fillId="0" borderId="0" xfId="0" applyFont="1" applyAlignment="1">
      <alignment horizontal="left" vertical="top"/>
    </xf>
    <xf numFmtId="4" fontId="60" fillId="0" borderId="0" xfId="0" applyNumberFormat="1" applyFont="1"/>
    <xf numFmtId="0" fontId="59" fillId="8" borderId="4" xfId="0" applyFont="1" applyFill="1" applyBorder="1" applyAlignment="1">
      <alignment horizontal="right" vertical="top"/>
    </xf>
    <xf numFmtId="0" fontId="60" fillId="8" borderId="4" xfId="0" applyFont="1" applyFill="1" applyBorder="1" applyAlignment="1">
      <alignment horizontal="left" vertical="top"/>
    </xf>
    <xf numFmtId="0" fontId="59" fillId="8" borderId="4" xfId="0" applyFont="1" applyFill="1" applyBorder="1"/>
    <xf numFmtId="4" fontId="59" fillId="8" borderId="4" xfId="0" applyNumberFormat="1" applyFont="1" applyFill="1" applyBorder="1"/>
    <xf numFmtId="0" fontId="59" fillId="8" borderId="4" xfId="0" applyFont="1" applyFill="1" applyBorder="1" applyAlignment="1">
      <alignment horizontal="left" vertical="top" wrapText="1"/>
    </xf>
    <xf numFmtId="0" fontId="59" fillId="8" borderId="4" xfId="0" applyFont="1" applyFill="1" applyBorder="1" applyAlignment="1">
      <alignment wrapText="1"/>
    </xf>
    <xf numFmtId="4" fontId="59" fillId="8" borderId="4" xfId="0" applyNumberFormat="1" applyFont="1" applyFill="1" applyBorder="1" applyAlignment="1">
      <alignment wrapText="1"/>
    </xf>
    <xf numFmtId="0" fontId="59" fillId="0" borderId="0" xfId="0" applyFont="1" applyAlignment="1">
      <alignment horizontal="left" vertical="top" wrapText="1"/>
    </xf>
    <xf numFmtId="0" fontId="59" fillId="0" borderId="0" xfId="0" applyFont="1" applyAlignment="1">
      <alignment wrapText="1"/>
    </xf>
    <xf numFmtId="4" fontId="60" fillId="0" borderId="0" xfId="0" applyNumberFormat="1" applyFont="1" applyAlignment="1">
      <alignment horizontal="right"/>
    </xf>
    <xf numFmtId="0" fontId="57" fillId="6" borderId="4" xfId="0" applyFont="1" applyFill="1" applyBorder="1" applyAlignment="1">
      <alignment horizontal="right" vertical="top" wrapText="1"/>
    </xf>
    <xf numFmtId="0" fontId="57" fillId="6" borderId="4" xfId="0" applyFont="1" applyFill="1" applyBorder="1" applyAlignment="1">
      <alignment horizontal="left" vertical="top" wrapText="1"/>
    </xf>
    <xf numFmtId="0" fontId="57" fillId="6" borderId="4" xfId="0" applyFont="1" applyFill="1" applyBorder="1" applyAlignment="1">
      <alignment wrapText="1"/>
    </xf>
    <xf numFmtId="4" fontId="57" fillId="6" borderId="4" xfId="0" applyNumberFormat="1" applyFont="1" applyFill="1" applyBorder="1" applyAlignment="1">
      <alignment wrapText="1"/>
    </xf>
    <xf numFmtId="164" fontId="58" fillId="6" borderId="5" xfId="2" applyNumberFormat="1" applyFont="1" applyFill="1" applyBorder="1" applyAlignment="1" applyProtection="1">
      <alignment horizontal="right" wrapText="1"/>
      <protection locked="0"/>
    </xf>
    <xf numFmtId="0" fontId="59" fillId="6" borderId="4" xfId="0" applyFont="1" applyFill="1" applyBorder="1" applyAlignment="1">
      <alignment horizontal="right" vertical="top" wrapText="1"/>
    </xf>
    <xf numFmtId="0" fontId="59" fillId="6" borderId="4" xfId="0" applyFont="1" applyFill="1" applyBorder="1" applyAlignment="1">
      <alignment horizontal="left" vertical="top" wrapText="1"/>
    </xf>
    <xf numFmtId="0" fontId="59" fillId="6" borderId="4" xfId="0" applyFont="1" applyFill="1" applyBorder="1" applyAlignment="1">
      <alignment wrapText="1"/>
    </xf>
    <xf numFmtId="4" fontId="59" fillId="6" borderId="4" xfId="0" applyNumberFormat="1" applyFont="1" applyFill="1" applyBorder="1" applyAlignment="1">
      <alignment wrapText="1"/>
    </xf>
    <xf numFmtId="0" fontId="6" fillId="0" borderId="0" xfId="0" applyNumberFormat="1" applyFont="1" applyBorder="1" applyAlignment="1">
      <alignment horizontal="justify" vertical="top" wrapText="1"/>
    </xf>
    <xf numFmtId="0" fontId="9" fillId="0" borderId="0" xfId="0" applyNumberFormat="1" applyFont="1" applyAlignment="1">
      <alignment horizontal="justify" vertical="top" wrapText="1"/>
    </xf>
    <xf numFmtId="0" fontId="27" fillId="0" borderId="0" xfId="0" applyFont="1" applyFill="1" applyAlignment="1"/>
    <xf numFmtId="0" fontId="0" fillId="0" borderId="0" xfId="0" applyFill="1" applyAlignment="1"/>
    <xf numFmtId="0" fontId="43" fillId="0" borderId="0" xfId="0" applyFont="1" applyFill="1" applyAlignment="1">
      <alignment horizontal="left"/>
    </xf>
    <xf numFmtId="0" fontId="44" fillId="0" borderId="0" xfId="0" applyFont="1" applyFill="1" applyAlignment="1">
      <alignment horizontal="left"/>
    </xf>
    <xf numFmtId="0" fontId="28" fillId="0" borderId="0" xfId="0" applyFont="1" applyFill="1" applyAlignment="1"/>
    <xf numFmtId="0" fontId="35" fillId="0" borderId="0" xfId="0" applyFont="1" applyFill="1" applyAlignment="1"/>
    <xf numFmtId="0" fontId="20" fillId="0" borderId="0" xfId="0" applyFont="1"/>
    <xf numFmtId="0" fontId="51" fillId="6" borderId="0" xfId="0" applyFont="1" applyFill="1"/>
    <xf numFmtId="0" fontId="54" fillId="0" borderId="0" xfId="0" applyFont="1" applyAlignment="1">
      <alignment wrapText="1"/>
    </xf>
    <xf numFmtId="0" fontId="55" fillId="0" borderId="0" xfId="0" applyFont="1" applyAlignment="1">
      <alignment wrapText="1"/>
    </xf>
    <xf numFmtId="0" fontId="54" fillId="0" borderId="0" xfId="0" applyFont="1" applyAlignment="1"/>
    <xf numFmtId="0" fontId="55" fillId="0" borderId="0" xfId="0" applyFont="1" applyAlignment="1"/>
    <xf numFmtId="0" fontId="56" fillId="0" borderId="0" xfId="0" applyFont="1" applyAlignment="1">
      <alignment wrapText="1"/>
    </xf>
    <xf numFmtId="0" fontId="57" fillId="0" borderId="0" xfId="0" applyFont="1" applyAlignment="1">
      <alignment wrapText="1"/>
    </xf>
    <xf numFmtId="0" fontId="13" fillId="10" borderId="0" xfId="0" quotePrefix="1" applyNumberFormat="1" applyFont="1" applyFill="1" applyAlignment="1">
      <alignment horizontal="left" vertical="top"/>
    </xf>
    <xf numFmtId="49" fontId="16" fillId="10" borderId="0" xfId="0" applyNumberFormat="1" applyFont="1" applyFill="1" applyBorder="1" applyAlignment="1">
      <alignment vertical="top" wrapText="1"/>
    </xf>
    <xf numFmtId="0" fontId="13" fillId="10" borderId="0" xfId="0" quotePrefix="1" applyNumberFormat="1" applyFont="1" applyFill="1" applyAlignment="1">
      <alignment horizontal="right"/>
    </xf>
    <xf numFmtId="4" fontId="13" fillId="10" borderId="0" xfId="0" quotePrefix="1" applyNumberFormat="1" applyFont="1" applyFill="1"/>
    <xf numFmtId="4" fontId="13" fillId="10" borderId="0" xfId="0" applyNumberFormat="1" applyFont="1" applyFill="1"/>
    <xf numFmtId="164" fontId="13" fillId="10" borderId="0" xfId="2" applyNumberFormat="1" applyFont="1" applyFill="1" applyBorder="1" applyAlignment="1" applyProtection="1">
      <alignment horizontal="right" wrapText="1"/>
      <protection locked="0"/>
    </xf>
  </cellXfs>
  <cellStyles count="7">
    <cellStyle name="Navadno" xfId="0" builtinId="0"/>
    <cellStyle name="Navadno 2" xfId="1"/>
    <cellStyle name="Navadno 2 2" xfId="2"/>
    <cellStyle name="Navadno 3" xfId="5"/>
    <cellStyle name="Navadno 7" xfId="4"/>
    <cellStyle name="Navadno_List1" xfId="3"/>
    <cellStyle name="Navadno_predracun"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7283</xdr:colOff>
      <xdr:row>2</xdr:row>
      <xdr:rowOff>19050</xdr:rowOff>
    </xdr:from>
    <xdr:to>
      <xdr:col>4</xdr:col>
      <xdr:colOff>47624</xdr:colOff>
      <xdr:row>9</xdr:row>
      <xdr:rowOff>85725</xdr:rowOff>
    </xdr:to>
    <xdr:pic>
      <xdr:nvPicPr>
        <xdr:cNvPr id="2" name="Picture 6" descr="S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83" y="342900"/>
          <a:ext cx="3621741"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3"/>
  <sheetViews>
    <sheetView showZeros="0" topLeftCell="A24" zoomScaleNormal="100" zoomScalePageLayoutView="120" workbookViewId="0">
      <selection activeCell="E29" sqref="E29"/>
    </sheetView>
  </sheetViews>
  <sheetFormatPr defaultRowHeight="12.75" x14ac:dyDescent="0.2"/>
  <cols>
    <col min="1" max="1" width="3.7109375" customWidth="1"/>
    <col min="3" max="3" width="19.85546875" customWidth="1"/>
    <col min="4" max="4" width="26.42578125" customWidth="1"/>
    <col min="5" max="5" width="20.42578125" style="1" customWidth="1"/>
    <col min="6" max="24" width="9.140625" style="8"/>
  </cols>
  <sheetData>
    <row r="1" spans="1:5" x14ac:dyDescent="0.2">
      <c r="A1" s="2"/>
    </row>
    <row r="6" spans="1:5" x14ac:dyDescent="0.2">
      <c r="A6" s="2"/>
    </row>
    <row r="10" spans="1:5" x14ac:dyDescent="0.2">
      <c r="A10" s="2"/>
    </row>
    <row r="16" spans="1:5" x14ac:dyDescent="0.2">
      <c r="B16" s="3"/>
      <c r="C16" s="3"/>
      <c r="D16" s="3"/>
      <c r="E16" s="5"/>
    </row>
    <row r="17" spans="1:6" x14ac:dyDescent="0.2">
      <c r="A17" s="9"/>
      <c r="B17" s="3"/>
      <c r="C17" s="3"/>
      <c r="D17" s="3"/>
      <c r="E17" s="5"/>
    </row>
    <row r="18" spans="1:6" x14ac:dyDescent="0.2">
      <c r="A18" s="7" t="s">
        <v>925</v>
      </c>
    </row>
    <row r="19" spans="1:6" x14ac:dyDescent="0.2">
      <c r="A19" s="2"/>
    </row>
    <row r="21" spans="1:6" x14ac:dyDescent="0.2">
      <c r="A21" s="9" t="s">
        <v>15</v>
      </c>
    </row>
    <row r="23" spans="1:6" x14ac:dyDescent="0.2">
      <c r="A23" s="4"/>
      <c r="B23" s="4"/>
      <c r="C23" s="4"/>
      <c r="D23" s="4"/>
      <c r="E23" s="6"/>
    </row>
    <row r="24" spans="1:6" ht="15" x14ac:dyDescent="0.25">
      <c r="A24" s="18" t="s">
        <v>0</v>
      </c>
      <c r="B24" s="19" t="s">
        <v>8</v>
      </c>
      <c r="C24" s="20"/>
      <c r="D24" s="18"/>
      <c r="E24" s="83">
        <f>CESTA!F329</f>
        <v>29550</v>
      </c>
      <c r="F24" s="27"/>
    </row>
    <row r="25" spans="1:6" ht="15" x14ac:dyDescent="0.25">
      <c r="A25" s="19" t="s">
        <v>1</v>
      </c>
      <c r="B25" s="19" t="s">
        <v>9</v>
      </c>
      <c r="C25" s="20"/>
      <c r="D25" s="18"/>
      <c r="E25" s="83">
        <f>PLOČNIK!F97</f>
        <v>675</v>
      </c>
      <c r="F25" s="27"/>
    </row>
    <row r="26" spans="1:6" ht="15" x14ac:dyDescent="0.25">
      <c r="A26" s="19" t="s">
        <v>2</v>
      </c>
      <c r="B26" s="19" t="s">
        <v>11</v>
      </c>
      <c r="C26" s="20"/>
      <c r="D26" s="18"/>
      <c r="E26" s="83">
        <f>'PODPORNI ZIDOVI'!F19</f>
        <v>1725</v>
      </c>
      <c r="F26" s="27"/>
    </row>
    <row r="27" spans="1:6" ht="15" x14ac:dyDescent="0.25">
      <c r="A27" s="19" t="s">
        <v>3</v>
      </c>
      <c r="B27" s="19" t="s">
        <v>12</v>
      </c>
      <c r="C27" s="20"/>
      <c r="D27" s="18"/>
      <c r="E27" s="83">
        <f>'JAVNA RAZSVETLJAVA'!H361</f>
        <v>0</v>
      </c>
      <c r="F27" s="27"/>
    </row>
    <row r="28" spans="1:6" ht="15" x14ac:dyDescent="0.25">
      <c r="A28" s="19" t="s">
        <v>4</v>
      </c>
      <c r="B28" s="19" t="s">
        <v>10</v>
      </c>
      <c r="C28" s="20"/>
      <c r="D28" s="18"/>
      <c r="E28" s="83">
        <f>VODOVOD!F12</f>
        <v>900</v>
      </c>
      <c r="F28" s="27"/>
    </row>
    <row r="29" spans="1:6" ht="15" x14ac:dyDescent="0.25">
      <c r="A29" s="19" t="s">
        <v>5</v>
      </c>
      <c r="B29" s="19" t="s">
        <v>13</v>
      </c>
      <c r="C29" s="20"/>
      <c r="D29" s="18"/>
      <c r="E29" s="83">
        <f>'TK VODI'!F27</f>
        <v>0</v>
      </c>
      <c r="F29" s="27"/>
    </row>
    <row r="30" spans="1:6" ht="15" x14ac:dyDescent="0.25">
      <c r="A30" s="19" t="s">
        <v>16</v>
      </c>
      <c r="B30" s="19" t="s">
        <v>14</v>
      </c>
      <c r="C30" s="20"/>
      <c r="D30" s="18"/>
      <c r="E30" s="83">
        <f>'OŠO OMREŽJE'!F46</f>
        <v>0</v>
      </c>
      <c r="F30" s="27"/>
    </row>
    <row r="31" spans="1:6" ht="15" x14ac:dyDescent="0.25">
      <c r="A31" s="22" t="s">
        <v>17</v>
      </c>
      <c r="B31" s="22" t="s">
        <v>18</v>
      </c>
      <c r="C31" s="23"/>
      <c r="D31" s="22"/>
      <c r="E31" s="84">
        <f>SUM(E24:E30)*0.1</f>
        <v>3285</v>
      </c>
      <c r="F31" s="27"/>
    </row>
    <row r="32" spans="1:6" ht="15" x14ac:dyDescent="0.25">
      <c r="A32" s="24"/>
      <c r="B32" s="24"/>
      <c r="C32" s="24"/>
      <c r="D32" s="24"/>
      <c r="E32" s="85"/>
      <c r="F32" s="27"/>
    </row>
    <row r="33" spans="1:6" ht="15" x14ac:dyDescent="0.25">
      <c r="A33" s="24"/>
      <c r="B33" s="24"/>
      <c r="C33" s="24"/>
      <c r="D33" s="25" t="s">
        <v>6</v>
      </c>
      <c r="E33" s="86">
        <f>SUM(E24:E31)</f>
        <v>36135</v>
      </c>
      <c r="F33" s="27"/>
    </row>
    <row r="34" spans="1:6" ht="15" x14ac:dyDescent="0.25">
      <c r="A34" s="28"/>
      <c r="B34" s="28"/>
      <c r="C34" s="28"/>
      <c r="D34" s="380" t="s">
        <v>7</v>
      </c>
      <c r="E34" s="88">
        <f>E33*0.22</f>
        <v>7949.7</v>
      </c>
      <c r="F34" s="27"/>
    </row>
    <row r="35" spans="1:6" ht="15" x14ac:dyDescent="0.25">
      <c r="A35" s="26"/>
      <c r="B35" s="26"/>
      <c r="C35" s="26"/>
      <c r="D35" s="27"/>
      <c r="E35" s="87"/>
      <c r="F35" s="27"/>
    </row>
    <row r="36" spans="1:6" ht="15" x14ac:dyDescent="0.25">
      <c r="A36" s="24"/>
      <c r="B36" s="24"/>
      <c r="C36" s="24"/>
      <c r="D36" s="21" t="s">
        <v>6</v>
      </c>
      <c r="E36" s="86">
        <f>SUM(E33:E34)</f>
        <v>44084.7</v>
      </c>
      <c r="F36" s="27"/>
    </row>
    <row r="37" spans="1:6" x14ac:dyDescent="0.2">
      <c r="E37" s="89"/>
    </row>
    <row r="42" spans="1:6" ht="15" x14ac:dyDescent="0.25">
      <c r="A42" s="10" t="s">
        <v>19</v>
      </c>
      <c r="B42" s="11"/>
      <c r="C42" s="12"/>
      <c r="D42" s="13"/>
      <c r="E42" s="13"/>
    </row>
    <row r="43" spans="1:6" ht="15" x14ac:dyDescent="0.25">
      <c r="A43" s="10" t="s">
        <v>20</v>
      </c>
      <c r="B43" s="11"/>
      <c r="C43" s="12"/>
      <c r="D43" s="13"/>
      <c r="E43" s="13"/>
    </row>
    <row r="44" spans="1:6" ht="147" customHeight="1" x14ac:dyDescent="0.2">
      <c r="A44" s="11"/>
      <c r="B44" s="468" t="s">
        <v>21</v>
      </c>
      <c r="C44" s="469"/>
      <c r="D44" s="469"/>
      <c r="E44" s="469"/>
    </row>
    <row r="45" spans="1:6" x14ac:dyDescent="0.2">
      <c r="A45" s="14"/>
      <c r="B45" s="15"/>
      <c r="C45" s="16"/>
      <c r="D45" s="17"/>
      <c r="E45" s="17"/>
    </row>
    <row r="46" spans="1:6" ht="164.25" customHeight="1" x14ac:dyDescent="0.2">
      <c r="A46" s="14"/>
      <c r="B46" s="468" t="s">
        <v>22</v>
      </c>
      <c r="C46" s="469"/>
      <c r="D46" s="469"/>
      <c r="E46" s="469"/>
    </row>
    <row r="47" spans="1:6" s="8" customFormat="1" x14ac:dyDescent="0.2">
      <c r="E47" s="381"/>
    </row>
    <row r="48" spans="1:6" s="8" customFormat="1" x14ac:dyDescent="0.2">
      <c r="E48" s="381"/>
    </row>
    <row r="49" spans="5:5" s="8" customFormat="1" x14ac:dyDescent="0.2">
      <c r="E49" s="381"/>
    </row>
    <row r="50" spans="5:5" s="8" customFormat="1" x14ac:dyDescent="0.2">
      <c r="E50" s="381"/>
    </row>
    <row r="51" spans="5:5" s="8" customFormat="1" x14ac:dyDescent="0.2">
      <c r="E51" s="381"/>
    </row>
    <row r="52" spans="5:5" s="8" customFormat="1" x14ac:dyDescent="0.2">
      <c r="E52" s="381"/>
    </row>
    <row r="53" spans="5:5" s="8" customFormat="1" x14ac:dyDescent="0.2">
      <c r="E53" s="381"/>
    </row>
    <row r="54" spans="5:5" s="8" customFormat="1" x14ac:dyDescent="0.2">
      <c r="E54" s="381"/>
    </row>
    <row r="55" spans="5:5" s="8" customFormat="1" x14ac:dyDescent="0.2">
      <c r="E55" s="381"/>
    </row>
    <row r="56" spans="5:5" s="8" customFormat="1" x14ac:dyDescent="0.2">
      <c r="E56" s="381"/>
    </row>
    <row r="57" spans="5:5" s="8" customFormat="1" x14ac:dyDescent="0.2">
      <c r="E57" s="381"/>
    </row>
    <row r="58" spans="5:5" s="8" customFormat="1" x14ac:dyDescent="0.2">
      <c r="E58" s="381"/>
    </row>
    <row r="59" spans="5:5" s="8" customFormat="1" x14ac:dyDescent="0.2">
      <c r="E59" s="381"/>
    </row>
    <row r="60" spans="5:5" s="8" customFormat="1" x14ac:dyDescent="0.2">
      <c r="E60" s="381"/>
    </row>
    <row r="61" spans="5:5" s="8" customFormat="1" x14ac:dyDescent="0.2">
      <c r="E61" s="381"/>
    </row>
    <row r="62" spans="5:5" s="8" customFormat="1" x14ac:dyDescent="0.2">
      <c r="E62" s="381"/>
    </row>
    <row r="63" spans="5:5" s="8" customFormat="1" x14ac:dyDescent="0.2">
      <c r="E63" s="381"/>
    </row>
    <row r="64" spans="5:5" s="8" customFormat="1" x14ac:dyDescent="0.2">
      <c r="E64" s="381"/>
    </row>
    <row r="65" spans="5:5" s="8" customFormat="1" x14ac:dyDescent="0.2">
      <c r="E65" s="381"/>
    </row>
    <row r="66" spans="5:5" s="8" customFormat="1" x14ac:dyDescent="0.2">
      <c r="E66" s="381"/>
    </row>
    <row r="67" spans="5:5" s="8" customFormat="1" x14ac:dyDescent="0.2">
      <c r="E67" s="381"/>
    </row>
    <row r="68" spans="5:5" s="8" customFormat="1" x14ac:dyDescent="0.2">
      <c r="E68" s="381"/>
    </row>
    <row r="69" spans="5:5" s="8" customFormat="1" x14ac:dyDescent="0.2">
      <c r="E69" s="381"/>
    </row>
    <row r="70" spans="5:5" s="8" customFormat="1" x14ac:dyDescent="0.2">
      <c r="E70" s="381"/>
    </row>
    <row r="71" spans="5:5" s="8" customFormat="1" x14ac:dyDescent="0.2">
      <c r="E71" s="381"/>
    </row>
    <row r="72" spans="5:5" s="8" customFormat="1" x14ac:dyDescent="0.2">
      <c r="E72" s="381"/>
    </row>
    <row r="73" spans="5:5" s="8" customFormat="1" x14ac:dyDescent="0.2">
      <c r="E73" s="381"/>
    </row>
    <row r="74" spans="5:5" s="8" customFormat="1" x14ac:dyDescent="0.2">
      <c r="E74" s="381"/>
    </row>
    <row r="75" spans="5:5" s="8" customFormat="1" x14ac:dyDescent="0.2">
      <c r="E75" s="381"/>
    </row>
    <row r="76" spans="5:5" s="8" customFormat="1" x14ac:dyDescent="0.2">
      <c r="E76" s="381"/>
    </row>
    <row r="77" spans="5:5" s="8" customFormat="1" x14ac:dyDescent="0.2">
      <c r="E77" s="381"/>
    </row>
    <row r="78" spans="5:5" s="8" customFormat="1" x14ac:dyDescent="0.2">
      <c r="E78" s="381"/>
    </row>
    <row r="79" spans="5:5" s="8" customFormat="1" x14ac:dyDescent="0.2">
      <c r="E79" s="381"/>
    </row>
    <row r="80" spans="5:5" s="8" customFormat="1" x14ac:dyDescent="0.2">
      <c r="E80" s="381"/>
    </row>
    <row r="81" spans="5:5" s="8" customFormat="1" x14ac:dyDescent="0.2">
      <c r="E81" s="381"/>
    </row>
    <row r="82" spans="5:5" s="8" customFormat="1" x14ac:dyDescent="0.2">
      <c r="E82" s="381"/>
    </row>
    <row r="83" spans="5:5" s="8" customFormat="1" x14ac:dyDescent="0.2">
      <c r="E83" s="381"/>
    </row>
    <row r="84" spans="5:5" s="8" customFormat="1" x14ac:dyDescent="0.2">
      <c r="E84" s="381"/>
    </row>
    <row r="85" spans="5:5" s="8" customFormat="1" x14ac:dyDescent="0.2">
      <c r="E85" s="381"/>
    </row>
    <row r="86" spans="5:5" s="8" customFormat="1" x14ac:dyDescent="0.2">
      <c r="E86" s="381"/>
    </row>
    <row r="87" spans="5:5" s="8" customFormat="1" x14ac:dyDescent="0.2">
      <c r="E87" s="381"/>
    </row>
    <row r="88" spans="5:5" s="8" customFormat="1" x14ac:dyDescent="0.2">
      <c r="E88" s="381"/>
    </row>
    <row r="89" spans="5:5" s="8" customFormat="1" x14ac:dyDescent="0.2">
      <c r="E89" s="381"/>
    </row>
    <row r="90" spans="5:5" s="8" customFormat="1" x14ac:dyDescent="0.2">
      <c r="E90" s="381"/>
    </row>
    <row r="91" spans="5:5" s="8" customFormat="1" x14ac:dyDescent="0.2">
      <c r="E91" s="381"/>
    </row>
    <row r="92" spans="5:5" s="8" customFormat="1" x14ac:dyDescent="0.2">
      <c r="E92" s="381"/>
    </row>
    <row r="93" spans="5:5" s="8" customFormat="1" x14ac:dyDescent="0.2">
      <c r="E93" s="381"/>
    </row>
    <row r="94" spans="5:5" s="8" customFormat="1" x14ac:dyDescent="0.2">
      <c r="E94" s="381"/>
    </row>
    <row r="95" spans="5:5" s="8" customFormat="1" x14ac:dyDescent="0.2">
      <c r="E95" s="381"/>
    </row>
    <row r="96" spans="5:5" s="8" customFormat="1" x14ac:dyDescent="0.2">
      <c r="E96" s="381"/>
    </row>
    <row r="97" spans="5:5" s="8" customFormat="1" x14ac:dyDescent="0.2">
      <c r="E97" s="381"/>
    </row>
    <row r="98" spans="5:5" s="8" customFormat="1" x14ac:dyDescent="0.2">
      <c r="E98" s="381"/>
    </row>
    <row r="99" spans="5:5" s="8" customFormat="1" x14ac:dyDescent="0.2">
      <c r="E99" s="381"/>
    </row>
    <row r="100" spans="5:5" s="8" customFormat="1" x14ac:dyDescent="0.2">
      <c r="E100" s="381"/>
    </row>
    <row r="101" spans="5:5" s="8" customFormat="1" x14ac:dyDescent="0.2">
      <c r="E101" s="381"/>
    </row>
    <row r="102" spans="5:5" s="8" customFormat="1" x14ac:dyDescent="0.2">
      <c r="E102" s="381"/>
    </row>
    <row r="103" spans="5:5" s="8" customFormat="1" x14ac:dyDescent="0.2">
      <c r="E103" s="381"/>
    </row>
    <row r="104" spans="5:5" s="8" customFormat="1" x14ac:dyDescent="0.2">
      <c r="E104" s="381"/>
    </row>
    <row r="105" spans="5:5" s="8" customFormat="1" x14ac:dyDescent="0.2">
      <c r="E105" s="381"/>
    </row>
    <row r="106" spans="5:5" s="8" customFormat="1" x14ac:dyDescent="0.2">
      <c r="E106" s="381"/>
    </row>
    <row r="107" spans="5:5" s="8" customFormat="1" x14ac:dyDescent="0.2">
      <c r="E107" s="381"/>
    </row>
    <row r="108" spans="5:5" s="8" customFormat="1" x14ac:dyDescent="0.2">
      <c r="E108" s="381"/>
    </row>
    <row r="109" spans="5:5" s="8" customFormat="1" x14ac:dyDescent="0.2">
      <c r="E109" s="381"/>
    </row>
    <row r="110" spans="5:5" s="8" customFormat="1" x14ac:dyDescent="0.2">
      <c r="E110" s="381"/>
    </row>
    <row r="111" spans="5:5" s="8" customFormat="1" x14ac:dyDescent="0.2">
      <c r="E111" s="381"/>
    </row>
    <row r="112" spans="5:5" s="8" customFormat="1" x14ac:dyDescent="0.2">
      <c r="E112" s="381"/>
    </row>
    <row r="113" spans="5:5" s="8" customFormat="1" x14ac:dyDescent="0.2">
      <c r="E113" s="381"/>
    </row>
    <row r="114" spans="5:5" s="8" customFormat="1" x14ac:dyDescent="0.2">
      <c r="E114" s="381"/>
    </row>
    <row r="115" spans="5:5" s="8" customFormat="1" x14ac:dyDescent="0.2">
      <c r="E115" s="381"/>
    </row>
    <row r="116" spans="5:5" s="8" customFormat="1" x14ac:dyDescent="0.2">
      <c r="E116" s="381"/>
    </row>
    <row r="117" spans="5:5" s="8" customFormat="1" x14ac:dyDescent="0.2">
      <c r="E117" s="381"/>
    </row>
    <row r="118" spans="5:5" s="8" customFormat="1" x14ac:dyDescent="0.2">
      <c r="E118" s="381"/>
    </row>
    <row r="119" spans="5:5" s="8" customFormat="1" x14ac:dyDescent="0.2">
      <c r="E119" s="381"/>
    </row>
    <row r="120" spans="5:5" s="8" customFormat="1" x14ac:dyDescent="0.2">
      <c r="E120" s="381"/>
    </row>
    <row r="121" spans="5:5" s="8" customFormat="1" x14ac:dyDescent="0.2">
      <c r="E121" s="381"/>
    </row>
    <row r="122" spans="5:5" s="8" customFormat="1" x14ac:dyDescent="0.2">
      <c r="E122" s="381"/>
    </row>
    <row r="123" spans="5:5" s="8" customFormat="1" x14ac:dyDescent="0.2">
      <c r="E123" s="381"/>
    </row>
    <row r="124" spans="5:5" s="8" customFormat="1" x14ac:dyDescent="0.2">
      <c r="E124" s="381"/>
    </row>
    <row r="125" spans="5:5" s="8" customFormat="1" x14ac:dyDescent="0.2">
      <c r="E125" s="381"/>
    </row>
    <row r="126" spans="5:5" s="8" customFormat="1" x14ac:dyDescent="0.2">
      <c r="E126" s="381"/>
    </row>
    <row r="127" spans="5:5" s="8" customFormat="1" x14ac:dyDescent="0.2">
      <c r="E127" s="381"/>
    </row>
    <row r="128" spans="5:5" s="8" customFormat="1" x14ac:dyDescent="0.2">
      <c r="E128" s="381"/>
    </row>
    <row r="129" spans="5:5" s="8" customFormat="1" x14ac:dyDescent="0.2">
      <c r="E129" s="381"/>
    </row>
    <row r="130" spans="5:5" s="8" customFormat="1" x14ac:dyDescent="0.2">
      <c r="E130" s="381"/>
    </row>
    <row r="131" spans="5:5" s="8" customFormat="1" x14ac:dyDescent="0.2">
      <c r="E131" s="381"/>
    </row>
    <row r="132" spans="5:5" s="8" customFormat="1" x14ac:dyDescent="0.2">
      <c r="E132" s="381"/>
    </row>
    <row r="133" spans="5:5" s="8" customFormat="1" x14ac:dyDescent="0.2">
      <c r="E133" s="381"/>
    </row>
    <row r="134" spans="5:5" s="8" customFormat="1" x14ac:dyDescent="0.2">
      <c r="E134" s="381"/>
    </row>
    <row r="135" spans="5:5" s="8" customFormat="1" x14ac:dyDescent="0.2">
      <c r="E135" s="381"/>
    </row>
    <row r="136" spans="5:5" s="8" customFormat="1" x14ac:dyDescent="0.2">
      <c r="E136" s="381"/>
    </row>
    <row r="137" spans="5:5" s="8" customFormat="1" x14ac:dyDescent="0.2">
      <c r="E137" s="381"/>
    </row>
    <row r="138" spans="5:5" s="8" customFormat="1" x14ac:dyDescent="0.2">
      <c r="E138" s="381"/>
    </row>
    <row r="139" spans="5:5" s="8" customFormat="1" x14ac:dyDescent="0.2">
      <c r="E139" s="381"/>
    </row>
    <row r="140" spans="5:5" s="8" customFormat="1" x14ac:dyDescent="0.2">
      <c r="E140" s="381"/>
    </row>
    <row r="141" spans="5:5" s="8" customFormat="1" x14ac:dyDescent="0.2">
      <c r="E141" s="381"/>
    </row>
    <row r="142" spans="5:5" s="8" customFormat="1" x14ac:dyDescent="0.2">
      <c r="E142" s="381"/>
    </row>
    <row r="143" spans="5:5" s="8" customFormat="1" x14ac:dyDescent="0.2">
      <c r="E143" s="381"/>
    </row>
    <row r="144" spans="5:5" s="8" customFormat="1" x14ac:dyDescent="0.2">
      <c r="E144" s="381"/>
    </row>
    <row r="145" spans="5:5" s="8" customFormat="1" x14ac:dyDescent="0.2">
      <c r="E145" s="381"/>
    </row>
    <row r="146" spans="5:5" s="8" customFormat="1" x14ac:dyDescent="0.2">
      <c r="E146" s="381"/>
    </row>
    <row r="147" spans="5:5" s="8" customFormat="1" x14ac:dyDescent="0.2">
      <c r="E147" s="381"/>
    </row>
    <row r="148" spans="5:5" s="8" customFormat="1" x14ac:dyDescent="0.2">
      <c r="E148" s="381"/>
    </row>
    <row r="149" spans="5:5" s="8" customFormat="1" x14ac:dyDescent="0.2">
      <c r="E149" s="381"/>
    </row>
    <row r="150" spans="5:5" s="8" customFormat="1" x14ac:dyDescent="0.2">
      <c r="E150" s="381"/>
    </row>
    <row r="151" spans="5:5" s="8" customFormat="1" x14ac:dyDescent="0.2">
      <c r="E151" s="381"/>
    </row>
    <row r="152" spans="5:5" s="8" customFormat="1" x14ac:dyDescent="0.2">
      <c r="E152" s="381"/>
    </row>
    <row r="153" spans="5:5" s="8" customFormat="1" x14ac:dyDescent="0.2">
      <c r="E153" s="381"/>
    </row>
    <row r="154" spans="5:5" s="8" customFormat="1" x14ac:dyDescent="0.2">
      <c r="E154" s="381"/>
    </row>
    <row r="155" spans="5:5" s="8" customFormat="1" x14ac:dyDescent="0.2">
      <c r="E155" s="381"/>
    </row>
    <row r="156" spans="5:5" s="8" customFormat="1" x14ac:dyDescent="0.2">
      <c r="E156" s="381"/>
    </row>
    <row r="157" spans="5:5" s="8" customFormat="1" x14ac:dyDescent="0.2">
      <c r="E157" s="381"/>
    </row>
    <row r="158" spans="5:5" s="8" customFormat="1" x14ac:dyDescent="0.2">
      <c r="E158" s="381"/>
    </row>
    <row r="159" spans="5:5" s="8" customFormat="1" x14ac:dyDescent="0.2">
      <c r="E159" s="381"/>
    </row>
    <row r="160" spans="5:5" s="8" customFormat="1" x14ac:dyDescent="0.2">
      <c r="E160" s="381"/>
    </row>
    <row r="161" spans="5:5" s="8" customFormat="1" x14ac:dyDescent="0.2">
      <c r="E161" s="381"/>
    </row>
    <row r="162" spans="5:5" s="8" customFormat="1" x14ac:dyDescent="0.2">
      <c r="E162" s="381"/>
    </row>
    <row r="163" spans="5:5" s="8" customFormat="1" x14ac:dyDescent="0.2">
      <c r="E163" s="381"/>
    </row>
    <row r="164" spans="5:5" s="8" customFormat="1" x14ac:dyDescent="0.2">
      <c r="E164" s="381"/>
    </row>
    <row r="165" spans="5:5" s="8" customFormat="1" x14ac:dyDescent="0.2">
      <c r="E165" s="381"/>
    </row>
    <row r="166" spans="5:5" s="8" customFormat="1" x14ac:dyDescent="0.2">
      <c r="E166" s="381"/>
    </row>
    <row r="167" spans="5:5" s="8" customFormat="1" x14ac:dyDescent="0.2">
      <c r="E167" s="381"/>
    </row>
    <row r="168" spans="5:5" s="8" customFormat="1" x14ac:dyDescent="0.2">
      <c r="E168" s="381"/>
    </row>
    <row r="169" spans="5:5" s="8" customFormat="1" x14ac:dyDescent="0.2">
      <c r="E169" s="381"/>
    </row>
    <row r="170" spans="5:5" s="8" customFormat="1" x14ac:dyDescent="0.2">
      <c r="E170" s="381"/>
    </row>
    <row r="171" spans="5:5" s="8" customFormat="1" x14ac:dyDescent="0.2">
      <c r="E171" s="381"/>
    </row>
    <row r="172" spans="5:5" s="8" customFormat="1" x14ac:dyDescent="0.2">
      <c r="E172" s="381"/>
    </row>
    <row r="173" spans="5:5" s="8" customFormat="1" x14ac:dyDescent="0.2">
      <c r="E173" s="381"/>
    </row>
    <row r="174" spans="5:5" s="8" customFormat="1" x14ac:dyDescent="0.2">
      <c r="E174" s="381"/>
    </row>
    <row r="175" spans="5:5" s="8" customFormat="1" x14ac:dyDescent="0.2">
      <c r="E175" s="381"/>
    </row>
    <row r="176" spans="5:5" s="8" customFormat="1" x14ac:dyDescent="0.2">
      <c r="E176" s="381"/>
    </row>
    <row r="177" spans="5:5" s="8" customFormat="1" x14ac:dyDescent="0.2">
      <c r="E177" s="381"/>
    </row>
    <row r="178" spans="5:5" s="8" customFormat="1" x14ac:dyDescent="0.2">
      <c r="E178" s="381"/>
    </row>
    <row r="179" spans="5:5" s="8" customFormat="1" x14ac:dyDescent="0.2">
      <c r="E179" s="381"/>
    </row>
    <row r="180" spans="5:5" s="8" customFormat="1" x14ac:dyDescent="0.2">
      <c r="E180" s="381"/>
    </row>
    <row r="181" spans="5:5" s="8" customFormat="1" x14ac:dyDescent="0.2">
      <c r="E181" s="381"/>
    </row>
    <row r="182" spans="5:5" s="8" customFormat="1" x14ac:dyDescent="0.2">
      <c r="E182" s="381"/>
    </row>
    <row r="183" spans="5:5" s="8" customFormat="1" x14ac:dyDescent="0.2">
      <c r="E183" s="381"/>
    </row>
    <row r="184" spans="5:5" s="8" customFormat="1" x14ac:dyDescent="0.2">
      <c r="E184" s="381"/>
    </row>
    <row r="185" spans="5:5" s="8" customFormat="1" x14ac:dyDescent="0.2">
      <c r="E185" s="381"/>
    </row>
    <row r="186" spans="5:5" s="8" customFormat="1" x14ac:dyDescent="0.2">
      <c r="E186" s="381"/>
    </row>
    <row r="187" spans="5:5" s="8" customFormat="1" x14ac:dyDescent="0.2">
      <c r="E187" s="381"/>
    </row>
    <row r="188" spans="5:5" s="8" customFormat="1" x14ac:dyDescent="0.2">
      <c r="E188" s="381"/>
    </row>
    <row r="189" spans="5:5" s="8" customFormat="1" x14ac:dyDescent="0.2">
      <c r="E189" s="381"/>
    </row>
    <row r="190" spans="5:5" s="8" customFormat="1" x14ac:dyDescent="0.2">
      <c r="E190" s="381"/>
    </row>
    <row r="191" spans="5:5" s="8" customFormat="1" x14ac:dyDescent="0.2">
      <c r="E191" s="381"/>
    </row>
    <row r="192" spans="5:5" s="8" customFormat="1" x14ac:dyDescent="0.2">
      <c r="E192" s="381"/>
    </row>
    <row r="193" spans="5:5" s="8" customFormat="1" x14ac:dyDescent="0.2">
      <c r="E193" s="381"/>
    </row>
    <row r="194" spans="5:5" s="8" customFormat="1" x14ac:dyDescent="0.2">
      <c r="E194" s="381"/>
    </row>
    <row r="195" spans="5:5" s="8" customFormat="1" x14ac:dyDescent="0.2">
      <c r="E195" s="381"/>
    </row>
    <row r="196" spans="5:5" s="8" customFormat="1" x14ac:dyDescent="0.2">
      <c r="E196" s="381"/>
    </row>
    <row r="197" spans="5:5" s="8" customFormat="1" x14ac:dyDescent="0.2">
      <c r="E197" s="381"/>
    </row>
    <row r="198" spans="5:5" s="8" customFormat="1" x14ac:dyDescent="0.2">
      <c r="E198" s="381"/>
    </row>
    <row r="199" spans="5:5" s="8" customFormat="1" x14ac:dyDescent="0.2">
      <c r="E199" s="381"/>
    </row>
    <row r="200" spans="5:5" s="8" customFormat="1" x14ac:dyDescent="0.2">
      <c r="E200" s="381"/>
    </row>
    <row r="201" spans="5:5" s="8" customFormat="1" x14ac:dyDescent="0.2">
      <c r="E201" s="381"/>
    </row>
    <row r="202" spans="5:5" s="8" customFormat="1" x14ac:dyDescent="0.2">
      <c r="E202" s="381"/>
    </row>
    <row r="203" spans="5:5" s="8" customFormat="1" x14ac:dyDescent="0.2">
      <c r="E203" s="381"/>
    </row>
    <row r="204" spans="5:5" s="8" customFormat="1" x14ac:dyDescent="0.2">
      <c r="E204" s="381"/>
    </row>
    <row r="205" spans="5:5" s="8" customFormat="1" x14ac:dyDescent="0.2">
      <c r="E205" s="381"/>
    </row>
    <row r="206" spans="5:5" s="8" customFormat="1" x14ac:dyDescent="0.2">
      <c r="E206" s="381"/>
    </row>
    <row r="207" spans="5:5" s="8" customFormat="1" x14ac:dyDescent="0.2">
      <c r="E207" s="381"/>
    </row>
    <row r="208" spans="5:5" s="8" customFormat="1" x14ac:dyDescent="0.2">
      <c r="E208" s="381"/>
    </row>
    <row r="209" spans="5:5" s="8" customFormat="1" x14ac:dyDescent="0.2">
      <c r="E209" s="381"/>
    </row>
    <row r="210" spans="5:5" s="8" customFormat="1" x14ac:dyDescent="0.2">
      <c r="E210" s="381"/>
    </row>
    <row r="211" spans="5:5" s="8" customFormat="1" x14ac:dyDescent="0.2">
      <c r="E211" s="381"/>
    </row>
    <row r="212" spans="5:5" s="8" customFormat="1" x14ac:dyDescent="0.2">
      <c r="E212" s="381"/>
    </row>
    <row r="213" spans="5:5" s="8" customFormat="1" x14ac:dyDescent="0.2">
      <c r="E213" s="381"/>
    </row>
  </sheetData>
  <mergeCells count="2">
    <mergeCell ref="B44:E44"/>
    <mergeCell ref="B46:E46"/>
  </mergeCells>
  <pageMargins left="1.1023622047244095" right="0.51181102362204722" top="0.74803149606299213" bottom="0.74803149606299213" header="0.31496062992125984" footer="0.31496062992125984"/>
  <pageSetup paperSize="9" orientation="portrait" r:id="rId1"/>
  <headerFooter>
    <oddHeader>&amp;C&amp;8Rekonstrukcija RC skozi Sv. Tomaž - SKUPNA REKAPITULACIJA</oddHeader>
  </headerFooter>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33"/>
  <sheetViews>
    <sheetView topLeftCell="A301" zoomScale="130" zoomScaleNormal="130" workbookViewId="0">
      <selection activeCell="G315" sqref="G315"/>
    </sheetView>
  </sheetViews>
  <sheetFormatPr defaultRowHeight="12.75" x14ac:dyDescent="0.2"/>
  <cols>
    <col min="1" max="1" width="6.85546875" customWidth="1"/>
    <col min="2" max="2" width="40.7109375" customWidth="1"/>
    <col min="3" max="3" width="4.7109375" customWidth="1"/>
    <col min="4" max="4" width="9.28515625" customWidth="1"/>
    <col min="5" max="5" width="10" customWidth="1"/>
    <col min="6" max="6" width="12.28515625" customWidth="1"/>
  </cols>
  <sheetData>
    <row r="2" spans="1:6" ht="15.75" x14ac:dyDescent="0.25">
      <c r="B2" s="91" t="s">
        <v>341</v>
      </c>
    </row>
    <row r="4" spans="1:6" x14ac:dyDescent="0.2">
      <c r="A4" s="29" t="s">
        <v>23</v>
      </c>
      <c r="B4" s="30" t="s">
        <v>24</v>
      </c>
      <c r="C4" s="31" t="s">
        <v>25</v>
      </c>
      <c r="D4" s="32" t="s">
        <v>26</v>
      </c>
      <c r="E4" s="32" t="s">
        <v>27</v>
      </c>
      <c r="F4" s="32" t="s">
        <v>28</v>
      </c>
    </row>
    <row r="5" spans="1:6" x14ac:dyDescent="0.2">
      <c r="A5" s="29"/>
      <c r="B5" s="30"/>
      <c r="C5" s="31"/>
      <c r="D5" s="33"/>
      <c r="E5" s="33"/>
      <c r="F5" s="33"/>
    </row>
    <row r="6" spans="1:6" x14ac:dyDescent="0.2">
      <c r="A6" s="34" t="s">
        <v>0</v>
      </c>
      <c r="B6" s="35" t="s">
        <v>29</v>
      </c>
      <c r="C6" s="36"/>
      <c r="D6" s="33"/>
      <c r="E6" s="37"/>
      <c r="F6" s="37"/>
    </row>
    <row r="7" spans="1:6" x14ac:dyDescent="0.2">
      <c r="A7" s="29"/>
      <c r="B7" s="30"/>
      <c r="C7" s="36"/>
      <c r="D7" s="33"/>
      <c r="E7" s="37"/>
      <c r="F7" s="37"/>
    </row>
    <row r="8" spans="1:6" x14ac:dyDescent="0.2">
      <c r="A8" s="29" t="s">
        <v>30</v>
      </c>
      <c r="B8" s="30" t="s">
        <v>31</v>
      </c>
      <c r="C8" s="36"/>
      <c r="D8" s="33"/>
      <c r="E8" s="37"/>
      <c r="F8" s="37"/>
    </row>
    <row r="9" spans="1:6" x14ac:dyDescent="0.2">
      <c r="A9" s="29"/>
      <c r="B9" s="30"/>
      <c r="C9" s="36"/>
      <c r="D9" s="33"/>
      <c r="E9" s="37"/>
      <c r="F9" s="37"/>
    </row>
    <row r="10" spans="1:6" ht="25.5" x14ac:dyDescent="0.2">
      <c r="A10" s="29" t="s">
        <v>32</v>
      </c>
      <c r="B10" s="30" t="s">
        <v>33</v>
      </c>
      <c r="C10" s="31" t="s">
        <v>34</v>
      </c>
      <c r="D10" s="33">
        <v>0.94</v>
      </c>
      <c r="E10" s="37"/>
      <c r="F10" s="38">
        <f>ROUND(D10*E10,2)</f>
        <v>0</v>
      </c>
    </row>
    <row r="11" spans="1:6" x14ac:dyDescent="0.2">
      <c r="A11" s="29"/>
      <c r="B11" s="30"/>
      <c r="C11" s="31"/>
      <c r="D11" s="33"/>
      <c r="E11" s="37"/>
      <c r="F11" s="39"/>
    </row>
    <row r="12" spans="1:6" ht="25.5" x14ac:dyDescent="0.2">
      <c r="A12" s="29" t="s">
        <v>35</v>
      </c>
      <c r="B12" s="30" t="s">
        <v>36</v>
      </c>
      <c r="C12" s="31" t="s">
        <v>37</v>
      </c>
      <c r="D12" s="33">
        <v>48</v>
      </c>
      <c r="E12" s="37"/>
      <c r="F12" s="38">
        <f t="shared" ref="F12:F64" si="0">ROUND(D12*E12,2)</f>
        <v>0</v>
      </c>
    </row>
    <row r="13" spans="1:6" x14ac:dyDescent="0.2">
      <c r="A13" s="29"/>
      <c r="B13" s="30"/>
      <c r="C13" s="31"/>
      <c r="D13" s="33"/>
      <c r="E13" s="37"/>
      <c r="F13" s="38"/>
    </row>
    <row r="14" spans="1:6" x14ac:dyDescent="0.2">
      <c r="A14" s="29" t="s">
        <v>38</v>
      </c>
      <c r="B14" s="30" t="s">
        <v>39</v>
      </c>
      <c r="C14" s="31" t="s">
        <v>37</v>
      </c>
      <c r="D14" s="33">
        <v>4</v>
      </c>
      <c r="E14" s="37"/>
      <c r="F14" s="38">
        <f t="shared" si="0"/>
        <v>0</v>
      </c>
    </row>
    <row r="15" spans="1:6" x14ac:dyDescent="0.2">
      <c r="A15" s="29"/>
      <c r="B15" s="30"/>
      <c r="C15" s="31"/>
      <c r="D15" s="33"/>
      <c r="E15" s="37"/>
      <c r="F15" s="38"/>
    </row>
    <row r="16" spans="1:6" x14ac:dyDescent="0.2">
      <c r="A16" s="29" t="s">
        <v>40</v>
      </c>
      <c r="B16" s="30" t="s">
        <v>41</v>
      </c>
      <c r="C16" s="36"/>
      <c r="D16" s="33"/>
      <c r="E16" s="37"/>
      <c r="F16" s="38"/>
    </row>
    <row r="17" spans="1:6" x14ac:dyDescent="0.2">
      <c r="A17" s="29"/>
      <c r="B17" s="30"/>
      <c r="C17" s="36"/>
      <c r="D17" s="33"/>
      <c r="E17" s="37"/>
      <c r="F17" s="38"/>
    </row>
    <row r="18" spans="1:6" ht="25.5" x14ac:dyDescent="0.2">
      <c r="A18" s="29" t="s">
        <v>42</v>
      </c>
      <c r="B18" s="30" t="s">
        <v>43</v>
      </c>
      <c r="C18" s="31" t="s">
        <v>44</v>
      </c>
      <c r="D18" s="33">
        <v>250</v>
      </c>
      <c r="E18" s="37"/>
      <c r="F18" s="38">
        <f t="shared" si="0"/>
        <v>0</v>
      </c>
    </row>
    <row r="19" spans="1:6" x14ac:dyDescent="0.2">
      <c r="A19" s="29"/>
      <c r="B19" s="30"/>
      <c r="C19" s="31"/>
      <c r="D19" s="33"/>
      <c r="E19" s="37"/>
      <c r="F19" s="38"/>
    </row>
    <row r="20" spans="1:6" ht="25.5" x14ac:dyDescent="0.2">
      <c r="A20" s="29" t="s">
        <v>45</v>
      </c>
      <c r="B20" s="30" t="s">
        <v>46</v>
      </c>
      <c r="C20" s="31" t="s">
        <v>37</v>
      </c>
      <c r="D20" s="33">
        <v>8</v>
      </c>
      <c r="E20" s="37"/>
      <c r="F20" s="38">
        <f t="shared" si="0"/>
        <v>0</v>
      </c>
    </row>
    <row r="21" spans="1:6" x14ac:dyDescent="0.2">
      <c r="A21" s="29"/>
      <c r="B21" s="30"/>
      <c r="C21" s="31"/>
      <c r="D21" s="33"/>
      <c r="E21" s="37"/>
      <c r="F21" s="38"/>
    </row>
    <row r="22" spans="1:6" ht="25.5" x14ac:dyDescent="0.2">
      <c r="A22" s="29" t="s">
        <v>47</v>
      </c>
      <c r="B22" s="30" t="s">
        <v>48</v>
      </c>
      <c r="C22" s="31" t="s">
        <v>37</v>
      </c>
      <c r="D22" s="33">
        <v>8</v>
      </c>
      <c r="E22" s="37"/>
      <c r="F22" s="38">
        <f t="shared" si="0"/>
        <v>0</v>
      </c>
    </row>
    <row r="23" spans="1:6" x14ac:dyDescent="0.2">
      <c r="A23" s="29"/>
      <c r="B23" s="30"/>
      <c r="C23" s="31"/>
      <c r="D23" s="33"/>
      <c r="E23" s="37"/>
      <c r="F23" s="38"/>
    </row>
    <row r="24" spans="1:6" ht="25.5" x14ac:dyDescent="0.2">
      <c r="A24" s="29" t="s">
        <v>49</v>
      </c>
      <c r="B24" s="30" t="s">
        <v>50</v>
      </c>
      <c r="C24" s="31" t="s">
        <v>37</v>
      </c>
      <c r="D24" s="33">
        <v>14</v>
      </c>
      <c r="E24" s="37"/>
      <c r="F24" s="38">
        <f t="shared" si="0"/>
        <v>0</v>
      </c>
    </row>
    <row r="25" spans="1:6" x14ac:dyDescent="0.2">
      <c r="A25" s="29"/>
      <c r="B25" s="30"/>
      <c r="C25" s="31"/>
      <c r="D25" s="33"/>
      <c r="E25" s="37"/>
      <c r="F25" s="38"/>
    </row>
    <row r="26" spans="1:6" ht="14.25" customHeight="1" x14ac:dyDescent="0.2">
      <c r="A26" s="29" t="s">
        <v>51</v>
      </c>
      <c r="B26" s="30" t="s">
        <v>52</v>
      </c>
      <c r="C26" s="31" t="s">
        <v>37</v>
      </c>
      <c r="D26" s="33">
        <v>4</v>
      </c>
      <c r="E26" s="37"/>
      <c r="F26" s="38">
        <f t="shared" si="0"/>
        <v>0</v>
      </c>
    </row>
    <row r="27" spans="1:6" x14ac:dyDescent="0.2">
      <c r="A27" s="29"/>
      <c r="B27" s="30"/>
      <c r="C27" s="31"/>
      <c r="D27" s="33"/>
      <c r="E27" s="37"/>
      <c r="F27" s="38"/>
    </row>
    <row r="28" spans="1:6" ht="25.5" x14ac:dyDescent="0.2">
      <c r="A28" s="29" t="s">
        <v>53</v>
      </c>
      <c r="B28" s="30" t="s">
        <v>54</v>
      </c>
      <c r="C28" s="31" t="s">
        <v>37</v>
      </c>
      <c r="D28" s="33">
        <v>1</v>
      </c>
      <c r="E28" s="37"/>
      <c r="F28" s="38">
        <f t="shared" si="0"/>
        <v>0</v>
      </c>
    </row>
    <row r="29" spans="1:6" x14ac:dyDescent="0.2">
      <c r="A29" s="29"/>
      <c r="B29" s="30"/>
      <c r="C29" s="31"/>
      <c r="D29" s="33"/>
      <c r="E29" s="37"/>
      <c r="F29" s="38"/>
    </row>
    <row r="30" spans="1:6" x14ac:dyDescent="0.2">
      <c r="A30" s="29" t="s">
        <v>55</v>
      </c>
      <c r="B30" s="30" t="s">
        <v>56</v>
      </c>
      <c r="C30" s="31" t="s">
        <v>37</v>
      </c>
      <c r="D30" s="33">
        <v>42</v>
      </c>
      <c r="E30" s="37"/>
      <c r="F30" s="38">
        <f t="shared" si="0"/>
        <v>0</v>
      </c>
    </row>
    <row r="31" spans="1:6" x14ac:dyDescent="0.2">
      <c r="A31" s="29"/>
      <c r="B31" s="30"/>
      <c r="C31" s="31"/>
      <c r="D31" s="33"/>
      <c r="E31" s="37"/>
      <c r="F31" s="38"/>
    </row>
    <row r="32" spans="1:6" ht="25.5" x14ac:dyDescent="0.2">
      <c r="A32" s="29" t="s">
        <v>57</v>
      </c>
      <c r="B32" s="30" t="s">
        <v>58</v>
      </c>
      <c r="C32" s="31" t="s">
        <v>59</v>
      </c>
      <c r="D32" s="33">
        <v>115</v>
      </c>
      <c r="E32" s="37"/>
      <c r="F32" s="38">
        <f t="shared" si="0"/>
        <v>0</v>
      </c>
    </row>
    <row r="33" spans="1:6" x14ac:dyDescent="0.2">
      <c r="A33" s="29"/>
      <c r="B33" s="30"/>
      <c r="C33" s="31"/>
      <c r="D33" s="33"/>
      <c r="E33" s="37"/>
      <c r="F33" s="38"/>
    </row>
    <row r="34" spans="1:6" x14ac:dyDescent="0.2">
      <c r="A34" s="29" t="s">
        <v>60</v>
      </c>
      <c r="B34" s="30" t="s">
        <v>61</v>
      </c>
      <c r="C34" s="31" t="s">
        <v>59</v>
      </c>
      <c r="D34" s="33">
        <v>20</v>
      </c>
      <c r="E34" s="37"/>
      <c r="F34" s="38">
        <f t="shared" si="0"/>
        <v>0</v>
      </c>
    </row>
    <row r="35" spans="1:6" x14ac:dyDescent="0.2">
      <c r="A35" s="29"/>
      <c r="B35" s="30"/>
      <c r="C35" s="31"/>
      <c r="D35" s="33"/>
      <c r="E35" s="37"/>
      <c r="F35" s="38"/>
    </row>
    <row r="36" spans="1:6" x14ac:dyDescent="0.2">
      <c r="A36" s="29" t="s">
        <v>62</v>
      </c>
      <c r="B36" s="30" t="s">
        <v>63</v>
      </c>
      <c r="C36" s="31" t="s">
        <v>59</v>
      </c>
      <c r="D36" s="33">
        <v>138</v>
      </c>
      <c r="E36" s="37"/>
      <c r="F36" s="38">
        <f t="shared" si="0"/>
        <v>0</v>
      </c>
    </row>
    <row r="37" spans="1:6" x14ac:dyDescent="0.2">
      <c r="A37" s="29"/>
      <c r="B37" s="30"/>
      <c r="C37" s="31"/>
      <c r="D37" s="33"/>
      <c r="E37" s="37"/>
      <c r="F37" s="38"/>
    </row>
    <row r="38" spans="1:6" ht="25.5" x14ac:dyDescent="0.2">
      <c r="A38" s="29" t="s">
        <v>64</v>
      </c>
      <c r="B38" s="30" t="s">
        <v>65</v>
      </c>
      <c r="C38" s="31" t="s">
        <v>66</v>
      </c>
      <c r="D38" s="33">
        <v>20</v>
      </c>
      <c r="E38" s="37"/>
      <c r="F38" s="38">
        <f t="shared" si="0"/>
        <v>0</v>
      </c>
    </row>
    <row r="39" spans="1:6" x14ac:dyDescent="0.2">
      <c r="A39" s="29"/>
      <c r="B39" s="30"/>
      <c r="C39" s="31"/>
      <c r="D39" s="33"/>
      <c r="E39" s="37"/>
      <c r="F39" s="38"/>
    </row>
    <row r="40" spans="1:6" ht="25.5" x14ac:dyDescent="0.2">
      <c r="A40" s="29" t="s">
        <v>67</v>
      </c>
      <c r="B40" s="30" t="s">
        <v>68</v>
      </c>
      <c r="C40" s="31" t="s">
        <v>44</v>
      </c>
      <c r="D40" s="33">
        <v>5492</v>
      </c>
      <c r="E40" s="37"/>
      <c r="F40" s="38">
        <f t="shared" si="0"/>
        <v>0</v>
      </c>
    </row>
    <row r="41" spans="1:6" x14ac:dyDescent="0.2">
      <c r="A41" s="29"/>
      <c r="B41" s="30"/>
      <c r="C41" s="31"/>
      <c r="D41" s="33"/>
      <c r="E41" s="37"/>
      <c r="F41" s="38"/>
    </row>
    <row r="42" spans="1:6" ht="25.5" x14ac:dyDescent="0.2">
      <c r="A42" s="29" t="s">
        <v>69</v>
      </c>
      <c r="B42" s="30" t="s">
        <v>70</v>
      </c>
      <c r="C42" s="31" t="s">
        <v>44</v>
      </c>
      <c r="D42" s="33">
        <v>123</v>
      </c>
      <c r="E42" s="37"/>
      <c r="F42" s="38">
        <f t="shared" si="0"/>
        <v>0</v>
      </c>
    </row>
    <row r="43" spans="1:6" x14ac:dyDescent="0.2">
      <c r="A43" s="29"/>
      <c r="B43" s="30"/>
      <c r="C43" s="31"/>
      <c r="D43" s="33"/>
      <c r="E43" s="37"/>
      <c r="F43" s="38"/>
    </row>
    <row r="44" spans="1:6" ht="38.25" x14ac:dyDescent="0.2">
      <c r="A44" s="29" t="s">
        <v>71</v>
      </c>
      <c r="B44" s="30" t="s">
        <v>72</v>
      </c>
      <c r="C44" s="31" t="s">
        <v>44</v>
      </c>
      <c r="D44" s="33">
        <v>170</v>
      </c>
      <c r="E44" s="37"/>
      <c r="F44" s="38">
        <f t="shared" si="0"/>
        <v>0</v>
      </c>
    </row>
    <row r="45" spans="1:6" x14ac:dyDescent="0.2">
      <c r="A45" s="29"/>
      <c r="B45" s="30"/>
      <c r="C45" s="31"/>
      <c r="D45" s="33"/>
      <c r="E45" s="37"/>
      <c r="F45" s="38"/>
    </row>
    <row r="46" spans="1:6" ht="25.5" x14ac:dyDescent="0.2">
      <c r="A46" s="29" t="s">
        <v>73</v>
      </c>
      <c r="B46" s="30" t="s">
        <v>74</v>
      </c>
      <c r="C46" s="31" t="s">
        <v>75</v>
      </c>
      <c r="D46" s="33">
        <v>170</v>
      </c>
      <c r="E46" s="37"/>
      <c r="F46" s="38">
        <f t="shared" si="0"/>
        <v>0</v>
      </c>
    </row>
    <row r="47" spans="1:6" x14ac:dyDescent="0.2">
      <c r="A47" s="29"/>
      <c r="B47" s="30"/>
      <c r="C47" s="31"/>
      <c r="D47" s="33"/>
      <c r="E47" s="37"/>
      <c r="F47" s="38"/>
    </row>
    <row r="48" spans="1:6" ht="25.5" x14ac:dyDescent="0.2">
      <c r="A48" s="29" t="s">
        <v>76</v>
      </c>
      <c r="B48" s="30" t="s">
        <v>77</v>
      </c>
      <c r="C48" s="31" t="s">
        <v>75</v>
      </c>
      <c r="D48" s="33">
        <v>32</v>
      </c>
      <c r="E48" s="37"/>
      <c r="F48" s="38">
        <f t="shared" si="0"/>
        <v>0</v>
      </c>
    </row>
    <row r="49" spans="1:6" x14ac:dyDescent="0.2">
      <c r="A49" s="29"/>
      <c r="B49" s="30"/>
      <c r="C49" s="31"/>
      <c r="D49" s="33"/>
      <c r="E49" s="37"/>
      <c r="F49" s="38"/>
    </row>
    <row r="50" spans="1:6" ht="25.5" x14ac:dyDescent="0.2">
      <c r="A50" s="29" t="s">
        <v>78</v>
      </c>
      <c r="B50" s="30" t="s">
        <v>79</v>
      </c>
      <c r="C50" s="31" t="s">
        <v>75</v>
      </c>
      <c r="D50" s="33">
        <v>173</v>
      </c>
      <c r="E50" s="37"/>
      <c r="F50" s="38">
        <f t="shared" si="0"/>
        <v>0</v>
      </c>
    </row>
    <row r="51" spans="1:6" x14ac:dyDescent="0.2">
      <c r="A51" s="29"/>
      <c r="B51" s="30"/>
      <c r="C51" s="31"/>
      <c r="D51" s="33"/>
      <c r="E51" s="37"/>
      <c r="F51" s="38"/>
    </row>
    <row r="52" spans="1:6" ht="25.5" x14ac:dyDescent="0.2">
      <c r="A52" s="29" t="s">
        <v>80</v>
      </c>
      <c r="B52" s="30" t="s">
        <v>81</v>
      </c>
      <c r="C52" s="31" t="s">
        <v>37</v>
      </c>
      <c r="D52" s="33">
        <v>38</v>
      </c>
      <c r="E52" s="37"/>
      <c r="F52" s="38">
        <f t="shared" si="0"/>
        <v>0</v>
      </c>
    </row>
    <row r="53" spans="1:6" x14ac:dyDescent="0.2">
      <c r="A53" s="29"/>
      <c r="B53" s="30"/>
      <c r="C53" s="31"/>
      <c r="D53" s="33"/>
      <c r="E53" s="37"/>
      <c r="F53" s="38"/>
    </row>
    <row r="54" spans="1:6" x14ac:dyDescent="0.2">
      <c r="A54" s="29" t="s">
        <v>82</v>
      </c>
      <c r="B54" s="30" t="s">
        <v>83</v>
      </c>
      <c r="C54" s="31" t="s">
        <v>59</v>
      </c>
      <c r="D54" s="33">
        <v>44</v>
      </c>
      <c r="E54" s="37"/>
      <c r="F54" s="38">
        <f t="shared" si="0"/>
        <v>0</v>
      </c>
    </row>
    <row r="55" spans="1:6" x14ac:dyDescent="0.2">
      <c r="A55" s="29"/>
      <c r="B55" s="30"/>
      <c r="C55" s="31"/>
      <c r="D55" s="33"/>
      <c r="E55" s="37"/>
      <c r="F55" s="38"/>
    </row>
    <row r="56" spans="1:6" x14ac:dyDescent="0.2">
      <c r="A56" s="29" t="s">
        <v>84</v>
      </c>
      <c r="B56" s="30" t="s">
        <v>85</v>
      </c>
      <c r="C56" s="31" t="s">
        <v>59</v>
      </c>
      <c r="D56" s="33">
        <v>4</v>
      </c>
      <c r="E56" s="37"/>
      <c r="F56" s="38">
        <f t="shared" si="0"/>
        <v>0</v>
      </c>
    </row>
    <row r="57" spans="1:6" x14ac:dyDescent="0.2">
      <c r="A57" s="29"/>
      <c r="B57" s="30"/>
      <c r="C57" s="31"/>
      <c r="D57" s="33"/>
      <c r="E57" s="37"/>
      <c r="F57" s="38"/>
    </row>
    <row r="58" spans="1:6" x14ac:dyDescent="0.2">
      <c r="A58" s="29" t="s">
        <v>86</v>
      </c>
      <c r="B58" s="30" t="s">
        <v>87</v>
      </c>
      <c r="C58" s="36"/>
      <c r="D58" s="33"/>
      <c r="E58" s="37"/>
      <c r="F58" s="38"/>
    </row>
    <row r="59" spans="1:6" x14ac:dyDescent="0.2">
      <c r="A59" s="29"/>
      <c r="B59" s="30"/>
      <c r="C59" s="36"/>
      <c r="D59" s="33"/>
      <c r="E59" s="37"/>
      <c r="F59" s="38"/>
    </row>
    <row r="60" spans="1:6" ht="63.75" x14ac:dyDescent="0.2">
      <c r="A60" s="29" t="s">
        <v>88</v>
      </c>
      <c r="B60" s="30" t="s">
        <v>89</v>
      </c>
      <c r="C60" s="31" t="s">
        <v>37</v>
      </c>
      <c r="D60" s="33">
        <v>1</v>
      </c>
      <c r="E60" s="37">
        <v>27000</v>
      </c>
      <c r="F60" s="38">
        <f t="shared" si="0"/>
        <v>27000</v>
      </c>
    </row>
    <row r="61" spans="1:6" x14ac:dyDescent="0.2">
      <c r="A61" s="29"/>
      <c r="B61" s="30"/>
      <c r="C61" s="31"/>
      <c r="D61" s="33"/>
      <c r="E61" s="37"/>
      <c r="F61" s="38"/>
    </row>
    <row r="62" spans="1:6" ht="25.5" x14ac:dyDescent="0.2">
      <c r="A62" s="29" t="s">
        <v>90</v>
      </c>
      <c r="B62" s="30" t="s">
        <v>91</v>
      </c>
      <c r="C62" s="31" t="s">
        <v>37</v>
      </c>
      <c r="D62" s="33">
        <v>1</v>
      </c>
      <c r="E62" s="37"/>
      <c r="F62" s="38">
        <f t="shared" si="0"/>
        <v>0</v>
      </c>
    </row>
    <row r="63" spans="1:6" x14ac:dyDescent="0.2">
      <c r="A63" s="29"/>
      <c r="B63" s="30"/>
      <c r="C63" s="31"/>
      <c r="D63" s="33"/>
      <c r="E63" s="37"/>
      <c r="F63" s="38"/>
    </row>
    <row r="64" spans="1:6" ht="25.5" x14ac:dyDescent="0.2">
      <c r="A64" s="40" t="s">
        <v>92</v>
      </c>
      <c r="B64" s="41" t="s">
        <v>93</v>
      </c>
      <c r="C64" s="42" t="s">
        <v>37</v>
      </c>
      <c r="D64" s="43">
        <v>1</v>
      </c>
      <c r="E64" s="44"/>
      <c r="F64" s="45">
        <f t="shared" si="0"/>
        <v>0</v>
      </c>
    </row>
    <row r="65" spans="1:6" x14ac:dyDescent="0.2">
      <c r="A65" s="49"/>
      <c r="B65" s="50"/>
      <c r="C65" s="51"/>
      <c r="D65" s="52"/>
      <c r="E65" s="39"/>
      <c r="F65" s="38"/>
    </row>
    <row r="66" spans="1:6" x14ac:dyDescent="0.2">
      <c r="A66" s="29"/>
      <c r="B66" s="35" t="s">
        <v>335</v>
      </c>
      <c r="C66" s="31"/>
      <c r="D66" s="33"/>
      <c r="E66" s="46"/>
      <c r="F66" s="47">
        <f>SUM(F10:F64)</f>
        <v>27000</v>
      </c>
    </row>
    <row r="67" spans="1:6" x14ac:dyDescent="0.2">
      <c r="A67" s="29"/>
      <c r="B67" s="30"/>
      <c r="C67" s="31"/>
      <c r="D67" s="33"/>
      <c r="E67" s="46"/>
      <c r="F67" s="48"/>
    </row>
    <row r="68" spans="1:6" x14ac:dyDescent="0.2">
      <c r="A68" s="29"/>
      <c r="B68" s="30"/>
      <c r="C68" s="31"/>
      <c r="D68" s="33"/>
      <c r="E68" s="37"/>
      <c r="F68" s="37"/>
    </row>
    <row r="69" spans="1:6" x14ac:dyDescent="0.2">
      <c r="A69" s="34" t="s">
        <v>1</v>
      </c>
      <c r="B69" s="35" t="s">
        <v>94</v>
      </c>
      <c r="C69" s="36"/>
      <c r="D69" s="33"/>
      <c r="E69" s="37"/>
      <c r="F69" s="37"/>
    </row>
    <row r="70" spans="1:6" x14ac:dyDescent="0.2">
      <c r="A70" s="29"/>
      <c r="B70" s="30"/>
      <c r="C70" s="36"/>
      <c r="D70" s="33"/>
      <c r="E70" s="37"/>
      <c r="F70" s="37"/>
    </row>
    <row r="71" spans="1:6" x14ac:dyDescent="0.2">
      <c r="A71" s="29" t="s">
        <v>95</v>
      </c>
      <c r="B71" s="30" t="s">
        <v>96</v>
      </c>
      <c r="C71" s="36"/>
      <c r="D71" s="33"/>
      <c r="E71" s="37"/>
      <c r="F71" s="37"/>
    </row>
    <row r="72" spans="1:6" ht="25.5" x14ac:dyDescent="0.2">
      <c r="A72" s="29" t="s">
        <v>97</v>
      </c>
      <c r="B72" s="30" t="s">
        <v>98</v>
      </c>
      <c r="C72" s="31" t="s">
        <v>66</v>
      </c>
      <c r="D72" s="33">
        <v>426</v>
      </c>
      <c r="E72" s="37"/>
      <c r="F72" s="38">
        <f t="shared" ref="F72:F117" si="1">ROUND(D72*E72,2)</f>
        <v>0</v>
      </c>
    </row>
    <row r="73" spans="1:6" x14ac:dyDescent="0.2">
      <c r="A73" s="29"/>
      <c r="B73" s="30"/>
      <c r="C73" s="31"/>
      <c r="D73" s="33"/>
      <c r="E73" s="37"/>
      <c r="F73" s="38"/>
    </row>
    <row r="74" spans="1:6" ht="25.5" x14ac:dyDescent="0.2">
      <c r="A74" s="29" t="s">
        <v>99</v>
      </c>
      <c r="B74" s="30" t="s">
        <v>100</v>
      </c>
      <c r="C74" s="31" t="s">
        <v>66</v>
      </c>
      <c r="D74" s="33">
        <v>5946</v>
      </c>
      <c r="E74" s="37"/>
      <c r="F74" s="38">
        <f t="shared" si="1"/>
        <v>0</v>
      </c>
    </row>
    <row r="75" spans="1:6" x14ac:dyDescent="0.2">
      <c r="A75" s="29"/>
      <c r="B75" s="30"/>
      <c r="C75" s="31"/>
      <c r="D75" s="33"/>
      <c r="E75" s="37"/>
      <c r="F75" s="38"/>
    </row>
    <row r="76" spans="1:6" ht="66" customHeight="1" x14ac:dyDescent="0.2">
      <c r="A76" s="29" t="s">
        <v>101</v>
      </c>
      <c r="B76" s="30" t="s">
        <v>102</v>
      </c>
      <c r="C76" s="31" t="s">
        <v>66</v>
      </c>
      <c r="D76" s="33">
        <v>952</v>
      </c>
      <c r="E76" s="37"/>
      <c r="F76" s="38">
        <f t="shared" si="1"/>
        <v>0</v>
      </c>
    </row>
    <row r="77" spans="1:6" x14ac:dyDescent="0.2">
      <c r="A77" s="29"/>
      <c r="B77" s="30"/>
      <c r="C77" s="31"/>
      <c r="D77" s="33"/>
      <c r="E77" s="37"/>
      <c r="F77" s="38"/>
    </row>
    <row r="78" spans="1:6" ht="51" x14ac:dyDescent="0.2">
      <c r="A78" s="29" t="s">
        <v>103</v>
      </c>
      <c r="B78" s="30" t="s">
        <v>104</v>
      </c>
      <c r="C78" s="31" t="s">
        <v>66</v>
      </c>
      <c r="D78" s="33">
        <v>155</v>
      </c>
      <c r="E78" s="37"/>
      <c r="F78" s="38">
        <f t="shared" si="1"/>
        <v>0</v>
      </c>
    </row>
    <row r="79" spans="1:6" x14ac:dyDescent="0.2">
      <c r="A79" s="29"/>
      <c r="B79" s="30"/>
      <c r="C79" s="31"/>
      <c r="D79" s="33"/>
      <c r="E79" s="37"/>
      <c r="F79" s="38"/>
    </row>
    <row r="80" spans="1:6" ht="51" x14ac:dyDescent="0.2">
      <c r="A80" s="29" t="s">
        <v>105</v>
      </c>
      <c r="B80" s="30" t="s">
        <v>106</v>
      </c>
      <c r="C80" s="31" t="s">
        <v>66</v>
      </c>
      <c r="D80" s="33">
        <v>60</v>
      </c>
      <c r="E80" s="37"/>
      <c r="F80" s="38">
        <f t="shared" si="1"/>
        <v>0</v>
      </c>
    </row>
    <row r="81" spans="1:6" x14ac:dyDescent="0.2">
      <c r="A81" s="29"/>
      <c r="B81" s="30"/>
      <c r="C81" s="31"/>
      <c r="D81" s="33"/>
      <c r="E81" s="37"/>
      <c r="F81" s="38"/>
    </row>
    <row r="82" spans="1:6" x14ac:dyDescent="0.2">
      <c r="A82" s="29" t="s">
        <v>107</v>
      </c>
      <c r="B82" s="30" t="s">
        <v>108</v>
      </c>
      <c r="C82" s="36"/>
      <c r="D82" s="33"/>
      <c r="E82" s="37"/>
      <c r="F82" s="38"/>
    </row>
    <row r="83" spans="1:6" x14ac:dyDescent="0.2">
      <c r="A83" s="29"/>
      <c r="B83" s="30"/>
      <c r="C83" s="36"/>
      <c r="D83" s="33"/>
      <c r="E83" s="37"/>
      <c r="F83" s="38"/>
    </row>
    <row r="84" spans="1:6" ht="25.5" x14ac:dyDescent="0.2">
      <c r="A84" s="29" t="s">
        <v>109</v>
      </c>
      <c r="B84" s="30" t="s">
        <v>110</v>
      </c>
      <c r="C84" s="31" t="s">
        <v>44</v>
      </c>
      <c r="D84" s="33">
        <v>7912</v>
      </c>
      <c r="E84" s="37"/>
      <c r="F84" s="38">
        <f t="shared" si="1"/>
        <v>0</v>
      </c>
    </row>
    <row r="85" spans="1:6" x14ac:dyDescent="0.2">
      <c r="A85" s="29"/>
      <c r="B85" s="30"/>
      <c r="C85" s="31"/>
      <c r="D85" s="33"/>
      <c r="E85" s="37"/>
      <c r="F85" s="38"/>
    </row>
    <row r="86" spans="1:6" x14ac:dyDescent="0.2">
      <c r="A86" s="29" t="s">
        <v>111</v>
      </c>
      <c r="B86" s="30" t="s">
        <v>112</v>
      </c>
      <c r="C86" s="36"/>
      <c r="D86" s="33">
        <v>0</v>
      </c>
      <c r="E86" s="37"/>
      <c r="F86" s="38">
        <f t="shared" si="1"/>
        <v>0</v>
      </c>
    </row>
    <row r="87" spans="1:6" x14ac:dyDescent="0.2">
      <c r="A87" s="29"/>
      <c r="B87" s="30"/>
      <c r="C87" s="36"/>
      <c r="D87" s="33"/>
      <c r="E87" s="37"/>
      <c r="F87" s="38"/>
    </row>
    <row r="88" spans="1:6" ht="25.5" x14ac:dyDescent="0.2">
      <c r="A88" s="29" t="s">
        <v>113</v>
      </c>
      <c r="B88" s="30" t="s">
        <v>114</v>
      </c>
      <c r="C88" s="31" t="s">
        <v>44</v>
      </c>
      <c r="D88" s="33">
        <v>7912</v>
      </c>
      <c r="E88" s="37"/>
      <c r="F88" s="38">
        <f t="shared" si="1"/>
        <v>0</v>
      </c>
    </row>
    <row r="89" spans="1:6" x14ac:dyDescent="0.2">
      <c r="A89" s="29"/>
      <c r="B89" s="30"/>
      <c r="C89" s="31"/>
      <c r="D89" s="33"/>
      <c r="E89" s="37"/>
      <c r="F89" s="38"/>
    </row>
    <row r="90" spans="1:6" x14ac:dyDescent="0.2">
      <c r="A90" s="29" t="s">
        <v>115</v>
      </c>
      <c r="B90" s="30" t="s">
        <v>116</v>
      </c>
      <c r="C90" s="36"/>
      <c r="D90" s="33"/>
      <c r="E90" s="37"/>
      <c r="F90" s="38"/>
    </row>
    <row r="91" spans="1:6" x14ac:dyDescent="0.2">
      <c r="A91" s="29"/>
      <c r="B91" s="30"/>
      <c r="C91" s="36"/>
      <c r="D91" s="33"/>
      <c r="E91" s="37"/>
      <c r="F91" s="38"/>
    </row>
    <row r="92" spans="1:6" ht="25.5" x14ac:dyDescent="0.2">
      <c r="A92" s="29" t="s">
        <v>117</v>
      </c>
      <c r="B92" s="30" t="s">
        <v>118</v>
      </c>
      <c r="C92" s="31" t="s">
        <v>66</v>
      </c>
      <c r="D92" s="33">
        <v>12</v>
      </c>
      <c r="E92" s="37"/>
      <c r="F92" s="38">
        <f t="shared" si="1"/>
        <v>0</v>
      </c>
    </row>
    <row r="93" spans="1:6" x14ac:dyDescent="0.2">
      <c r="A93" s="29"/>
      <c r="B93" s="30"/>
      <c r="C93" s="31"/>
      <c r="D93" s="33"/>
      <c r="E93" s="37"/>
      <c r="F93" s="38"/>
    </row>
    <row r="94" spans="1:6" ht="25.5" x14ac:dyDescent="0.2">
      <c r="A94" s="29" t="s">
        <v>119</v>
      </c>
      <c r="B94" s="30" t="s">
        <v>120</v>
      </c>
      <c r="C94" s="31" t="s">
        <v>66</v>
      </c>
      <c r="D94" s="33">
        <v>3313</v>
      </c>
      <c r="E94" s="37"/>
      <c r="F94" s="38">
        <f t="shared" si="1"/>
        <v>0</v>
      </c>
    </row>
    <row r="95" spans="1:6" x14ac:dyDescent="0.2">
      <c r="A95" s="29"/>
      <c r="B95" s="30"/>
      <c r="C95" s="31"/>
      <c r="D95" s="33"/>
      <c r="E95" s="37"/>
      <c r="F95" s="38"/>
    </row>
    <row r="96" spans="1:6" x14ac:dyDescent="0.2">
      <c r="A96" s="29"/>
      <c r="B96" s="30"/>
      <c r="C96" s="31"/>
      <c r="D96" s="33"/>
      <c r="E96" s="37"/>
      <c r="F96" s="38"/>
    </row>
    <row r="97" spans="1:6" x14ac:dyDescent="0.2">
      <c r="A97" s="29" t="s">
        <v>121</v>
      </c>
      <c r="B97" s="30" t="s">
        <v>122</v>
      </c>
      <c r="C97" s="36"/>
      <c r="D97" s="33"/>
      <c r="E97" s="37"/>
      <c r="F97" s="38"/>
    </row>
    <row r="98" spans="1:6" ht="25.5" x14ac:dyDescent="0.2">
      <c r="A98" s="29" t="s">
        <v>123</v>
      </c>
      <c r="B98" s="30" t="s">
        <v>124</v>
      </c>
      <c r="C98" s="31" t="s">
        <v>44</v>
      </c>
      <c r="D98" s="33">
        <v>3000</v>
      </c>
      <c r="E98" s="37"/>
      <c r="F98" s="38">
        <f t="shared" si="1"/>
        <v>0</v>
      </c>
    </row>
    <row r="99" spans="1:6" x14ac:dyDescent="0.2">
      <c r="A99" s="29"/>
      <c r="B99" s="30"/>
      <c r="C99" s="31"/>
      <c r="D99" s="33"/>
      <c r="E99" s="37"/>
      <c r="F99" s="38"/>
    </row>
    <row r="100" spans="1:6" x14ac:dyDescent="0.2">
      <c r="A100" s="29" t="s">
        <v>125</v>
      </c>
      <c r="B100" s="30" t="s">
        <v>126</v>
      </c>
      <c r="C100" s="31" t="s">
        <v>44</v>
      </c>
      <c r="D100" s="33">
        <v>3000</v>
      </c>
      <c r="E100" s="37"/>
      <c r="F100" s="38">
        <f t="shared" si="1"/>
        <v>0</v>
      </c>
    </row>
    <row r="101" spans="1:6" x14ac:dyDescent="0.2">
      <c r="A101" s="29"/>
      <c r="B101" s="30"/>
      <c r="C101" s="31"/>
      <c r="D101" s="33"/>
      <c r="E101" s="37"/>
      <c r="F101" s="38"/>
    </row>
    <row r="102" spans="1:6" ht="25.5" x14ac:dyDescent="0.2">
      <c r="A102" s="29" t="s">
        <v>127</v>
      </c>
      <c r="B102" s="30" t="s">
        <v>128</v>
      </c>
      <c r="C102" s="31" t="s">
        <v>59</v>
      </c>
      <c r="D102" s="33">
        <v>138</v>
      </c>
      <c r="E102" s="37"/>
      <c r="F102" s="38">
        <f t="shared" si="1"/>
        <v>0</v>
      </c>
    </row>
    <row r="103" spans="1:6" x14ac:dyDescent="0.2">
      <c r="A103" s="29"/>
      <c r="B103" s="30"/>
      <c r="C103" s="31"/>
      <c r="D103" s="33"/>
      <c r="E103" s="37"/>
      <c r="F103" s="38"/>
    </row>
    <row r="104" spans="1:6" ht="38.25" x14ac:dyDescent="0.2">
      <c r="A104" s="29" t="s">
        <v>129</v>
      </c>
      <c r="B104" s="30" t="s">
        <v>130</v>
      </c>
      <c r="C104" s="31" t="s">
        <v>66</v>
      </c>
      <c r="D104" s="33">
        <v>25</v>
      </c>
      <c r="E104" s="37"/>
      <c r="F104" s="38">
        <f t="shared" si="1"/>
        <v>0</v>
      </c>
    </row>
    <row r="105" spans="1:6" x14ac:dyDescent="0.2">
      <c r="A105" s="29"/>
      <c r="B105" s="30"/>
      <c r="C105" s="31"/>
      <c r="D105" s="33"/>
      <c r="E105" s="37"/>
      <c r="F105" s="38"/>
    </row>
    <row r="106" spans="1:6" ht="38.25" x14ac:dyDescent="0.2">
      <c r="A106" s="29" t="s">
        <v>131</v>
      </c>
      <c r="B106" s="30" t="s">
        <v>132</v>
      </c>
      <c r="C106" s="31" t="s">
        <v>66</v>
      </c>
      <c r="D106" s="33">
        <v>48</v>
      </c>
      <c r="E106" s="37"/>
      <c r="F106" s="38">
        <f t="shared" si="1"/>
        <v>0</v>
      </c>
    </row>
    <row r="107" spans="1:6" x14ac:dyDescent="0.2">
      <c r="A107" s="29"/>
      <c r="B107" s="30"/>
      <c r="C107" s="31"/>
      <c r="D107" s="33"/>
      <c r="E107" s="37"/>
      <c r="F107" s="38"/>
    </row>
    <row r="108" spans="1:6" ht="16.5" customHeight="1" x14ac:dyDescent="0.2">
      <c r="A108" s="29" t="s">
        <v>133</v>
      </c>
      <c r="B108" s="30" t="s">
        <v>134</v>
      </c>
      <c r="C108" s="36"/>
      <c r="D108" s="33"/>
      <c r="E108" s="37"/>
      <c r="F108" s="38"/>
    </row>
    <row r="109" spans="1:6" x14ac:dyDescent="0.2">
      <c r="A109" s="29" t="s">
        <v>135</v>
      </c>
      <c r="B109" s="30" t="s">
        <v>136</v>
      </c>
      <c r="C109" s="31" t="s">
        <v>137</v>
      </c>
      <c r="D109" s="33">
        <v>128</v>
      </c>
      <c r="E109" s="37"/>
      <c r="F109" s="38">
        <f t="shared" si="1"/>
        <v>0</v>
      </c>
    </row>
    <row r="110" spans="1:6" x14ac:dyDescent="0.2">
      <c r="A110" s="29"/>
      <c r="B110" s="30"/>
      <c r="C110" s="31"/>
      <c r="D110" s="33"/>
      <c r="E110" s="37"/>
      <c r="F110" s="38"/>
    </row>
    <row r="111" spans="1:6" x14ac:dyDescent="0.2">
      <c r="A111" s="29" t="s">
        <v>138</v>
      </c>
      <c r="B111" s="30" t="s">
        <v>139</v>
      </c>
      <c r="C111" s="31" t="s">
        <v>137</v>
      </c>
      <c r="D111" s="33">
        <v>13245</v>
      </c>
      <c r="E111" s="37"/>
      <c r="F111" s="38">
        <f t="shared" si="1"/>
        <v>0</v>
      </c>
    </row>
    <row r="112" spans="1:6" x14ac:dyDescent="0.2">
      <c r="A112" s="29"/>
      <c r="B112" s="30"/>
      <c r="C112" s="31"/>
      <c r="D112" s="33"/>
      <c r="E112" s="37"/>
      <c r="F112" s="38"/>
    </row>
    <row r="113" spans="1:6" x14ac:dyDescent="0.2">
      <c r="A113" s="29" t="s">
        <v>140</v>
      </c>
      <c r="B113" s="30" t="s">
        <v>141</v>
      </c>
      <c r="C113" s="31" t="s">
        <v>137</v>
      </c>
      <c r="D113" s="33">
        <v>11234</v>
      </c>
      <c r="E113" s="37"/>
      <c r="F113" s="38">
        <f t="shared" si="1"/>
        <v>0</v>
      </c>
    </row>
    <row r="114" spans="1:6" x14ac:dyDescent="0.2">
      <c r="A114" s="29"/>
      <c r="B114" s="30"/>
      <c r="C114" s="31"/>
      <c r="D114" s="33"/>
      <c r="E114" s="37"/>
      <c r="F114" s="38"/>
    </row>
    <row r="115" spans="1:6" ht="25.5" x14ac:dyDescent="0.2">
      <c r="A115" s="29" t="s">
        <v>142</v>
      </c>
      <c r="B115" s="30" t="s">
        <v>143</v>
      </c>
      <c r="C115" s="31" t="s">
        <v>137</v>
      </c>
      <c r="D115" s="33">
        <v>1512</v>
      </c>
      <c r="E115" s="37"/>
      <c r="F115" s="38">
        <f t="shared" si="1"/>
        <v>0</v>
      </c>
    </row>
    <row r="116" spans="1:6" x14ac:dyDescent="0.2">
      <c r="A116" s="29"/>
      <c r="B116" s="30"/>
      <c r="C116" s="31"/>
      <c r="D116" s="33"/>
      <c r="E116" s="37"/>
      <c r="F116" s="38"/>
    </row>
    <row r="117" spans="1:6" ht="25.5" x14ac:dyDescent="0.2">
      <c r="A117" s="49" t="s">
        <v>144</v>
      </c>
      <c r="B117" s="50" t="s">
        <v>145</v>
      </c>
      <c r="C117" s="51" t="s">
        <v>137</v>
      </c>
      <c r="D117" s="52">
        <v>280</v>
      </c>
      <c r="E117" s="39"/>
      <c r="F117" s="38">
        <f t="shared" si="1"/>
        <v>0</v>
      </c>
    </row>
    <row r="118" spans="1:6" x14ac:dyDescent="0.2">
      <c r="A118" s="40"/>
      <c r="B118" s="41"/>
      <c r="C118" s="42"/>
      <c r="D118" s="43"/>
      <c r="E118" s="44"/>
      <c r="F118" s="44"/>
    </row>
    <row r="119" spans="1:6" x14ac:dyDescent="0.2">
      <c r="A119" s="29"/>
      <c r="B119" s="35" t="s">
        <v>336</v>
      </c>
      <c r="C119" s="31"/>
      <c r="D119" s="53"/>
      <c r="E119" s="54"/>
      <c r="F119" s="47">
        <f>SUM(F72:F118)</f>
        <v>0</v>
      </c>
    </row>
    <row r="120" spans="1:6" x14ac:dyDescent="0.2">
      <c r="A120" s="29"/>
      <c r="B120" s="30"/>
      <c r="C120" s="31"/>
      <c r="D120" s="33"/>
      <c r="E120" s="37"/>
      <c r="F120" s="37"/>
    </row>
    <row r="121" spans="1:6" x14ac:dyDescent="0.2">
      <c r="A121" s="34" t="s">
        <v>2</v>
      </c>
      <c r="B121" s="35" t="s">
        <v>146</v>
      </c>
      <c r="C121" s="36"/>
      <c r="D121" s="33"/>
      <c r="E121" s="37"/>
      <c r="F121" s="37"/>
    </row>
    <row r="122" spans="1:6" x14ac:dyDescent="0.2">
      <c r="A122" s="29"/>
      <c r="B122" s="30"/>
      <c r="C122" s="36"/>
      <c r="D122" s="33"/>
      <c r="E122" s="37"/>
      <c r="F122" s="37"/>
    </row>
    <row r="123" spans="1:6" x14ac:dyDescent="0.2">
      <c r="A123" s="29" t="s">
        <v>147</v>
      </c>
      <c r="B123" s="30" t="s">
        <v>148</v>
      </c>
      <c r="C123" s="36"/>
      <c r="D123" s="33"/>
      <c r="E123" s="37"/>
      <c r="F123" s="37"/>
    </row>
    <row r="124" spans="1:6" ht="51" x14ac:dyDescent="0.2">
      <c r="A124" s="29" t="s">
        <v>149</v>
      </c>
      <c r="B124" s="30" t="s">
        <v>150</v>
      </c>
      <c r="C124" s="31" t="s">
        <v>66</v>
      </c>
      <c r="D124" s="33">
        <v>2211</v>
      </c>
      <c r="E124" s="37"/>
      <c r="F124" s="38">
        <f t="shared" ref="F124:F152" si="2">ROUND(D124*E124,2)</f>
        <v>0</v>
      </c>
    </row>
    <row r="125" spans="1:6" x14ac:dyDescent="0.2">
      <c r="A125" s="29"/>
      <c r="B125" s="30"/>
      <c r="C125" s="31"/>
      <c r="D125" s="33"/>
      <c r="E125" s="37"/>
      <c r="F125" s="38"/>
    </row>
    <row r="126" spans="1:6" ht="25.5" x14ac:dyDescent="0.2">
      <c r="A126" s="29" t="s">
        <v>151</v>
      </c>
      <c r="B126" s="30" t="s">
        <v>152</v>
      </c>
      <c r="C126" s="31" t="s">
        <v>44</v>
      </c>
      <c r="D126" s="33">
        <v>6284</v>
      </c>
      <c r="E126" s="37"/>
      <c r="F126" s="38">
        <f t="shared" si="2"/>
        <v>0</v>
      </c>
    </row>
    <row r="127" spans="1:6" x14ac:dyDescent="0.2">
      <c r="A127" s="29"/>
      <c r="B127" s="30"/>
      <c r="C127" s="31"/>
      <c r="D127" s="33"/>
      <c r="E127" s="37"/>
      <c r="F127" s="38"/>
    </row>
    <row r="128" spans="1:6" ht="25.5" x14ac:dyDescent="0.2">
      <c r="A128" s="29" t="s">
        <v>153</v>
      </c>
      <c r="B128" s="30" t="s">
        <v>154</v>
      </c>
      <c r="C128" s="31" t="s">
        <v>44</v>
      </c>
      <c r="D128" s="33">
        <v>745</v>
      </c>
      <c r="E128" s="37"/>
      <c r="F128" s="38">
        <f t="shared" si="2"/>
        <v>0</v>
      </c>
    </row>
    <row r="129" spans="1:6" x14ac:dyDescent="0.2">
      <c r="A129" s="29"/>
      <c r="B129" s="30"/>
      <c r="C129" s="31"/>
      <c r="D129" s="33"/>
      <c r="E129" s="37"/>
      <c r="F129" s="38"/>
    </row>
    <row r="130" spans="1:6" x14ac:dyDescent="0.2">
      <c r="A130" s="29" t="s">
        <v>155</v>
      </c>
      <c r="B130" s="30" t="s">
        <v>156</v>
      </c>
      <c r="C130" s="36"/>
      <c r="D130" s="33"/>
      <c r="E130" s="37"/>
      <c r="F130" s="38"/>
    </row>
    <row r="131" spans="1:6" ht="39.75" customHeight="1" x14ac:dyDescent="0.2">
      <c r="A131" s="29" t="s">
        <v>157</v>
      </c>
      <c r="B131" s="30" t="s">
        <v>158</v>
      </c>
      <c r="C131" s="31" t="s">
        <v>44</v>
      </c>
      <c r="D131" s="33">
        <v>7029</v>
      </c>
      <c r="E131" s="37"/>
      <c r="F131" s="38">
        <f t="shared" si="2"/>
        <v>0</v>
      </c>
    </row>
    <row r="132" spans="1:6" x14ac:dyDescent="0.2">
      <c r="A132" s="29"/>
      <c r="B132" s="30"/>
      <c r="C132" s="31"/>
      <c r="D132" s="33"/>
      <c r="E132" s="37"/>
      <c r="F132" s="38"/>
    </row>
    <row r="133" spans="1:6" ht="29.25" customHeight="1" x14ac:dyDescent="0.2">
      <c r="A133" s="29" t="s">
        <v>159</v>
      </c>
      <c r="B133" s="30" t="s">
        <v>160</v>
      </c>
      <c r="C133" s="31" t="s">
        <v>44</v>
      </c>
      <c r="D133" s="33">
        <v>6284</v>
      </c>
      <c r="E133" s="37"/>
      <c r="F133" s="38">
        <f t="shared" si="2"/>
        <v>0</v>
      </c>
    </row>
    <row r="134" spans="1:6" x14ac:dyDescent="0.2">
      <c r="A134" s="29"/>
      <c r="B134" s="30"/>
      <c r="C134" s="31"/>
      <c r="D134" s="33"/>
      <c r="E134" s="37"/>
      <c r="F134" s="38"/>
    </row>
    <row r="135" spans="1:6" ht="38.25" x14ac:dyDescent="0.2">
      <c r="A135" s="29" t="s">
        <v>161</v>
      </c>
      <c r="B135" s="30" t="s">
        <v>162</v>
      </c>
      <c r="C135" s="31" t="s">
        <v>44</v>
      </c>
      <c r="D135" s="33">
        <v>745</v>
      </c>
      <c r="E135" s="37"/>
      <c r="F135" s="38">
        <f t="shared" si="2"/>
        <v>0</v>
      </c>
    </row>
    <row r="136" spans="1:6" x14ac:dyDescent="0.2">
      <c r="A136" s="29"/>
      <c r="B136" s="30"/>
      <c r="C136" s="31"/>
      <c r="D136" s="33"/>
      <c r="E136" s="37"/>
      <c r="F136" s="38"/>
    </row>
    <row r="137" spans="1:6" x14ac:dyDescent="0.2">
      <c r="A137" s="29" t="s">
        <v>163</v>
      </c>
      <c r="B137" s="30" t="s">
        <v>164</v>
      </c>
      <c r="C137" s="36"/>
      <c r="D137" s="33"/>
      <c r="E137" s="37"/>
      <c r="F137" s="38"/>
    </row>
    <row r="138" spans="1:6" ht="40.5" customHeight="1" x14ac:dyDescent="0.2">
      <c r="A138" s="29" t="s">
        <v>165</v>
      </c>
      <c r="B138" s="30" t="s">
        <v>166</v>
      </c>
      <c r="C138" s="31" t="s">
        <v>44</v>
      </c>
      <c r="D138" s="33">
        <v>55</v>
      </c>
      <c r="E138" s="37"/>
      <c r="F138" s="38">
        <f t="shared" si="2"/>
        <v>0</v>
      </c>
    </row>
    <row r="139" spans="1:6" x14ac:dyDescent="0.2">
      <c r="A139" s="29"/>
      <c r="B139" s="30"/>
      <c r="C139" s="31"/>
      <c r="D139" s="33"/>
      <c r="E139" s="37"/>
      <c r="F139" s="38"/>
    </row>
    <row r="140" spans="1:6" x14ac:dyDescent="0.2">
      <c r="A140" s="29"/>
      <c r="B140" s="30"/>
      <c r="C140" s="31"/>
      <c r="D140" s="33"/>
      <c r="E140" s="37"/>
      <c r="F140" s="38"/>
    </row>
    <row r="141" spans="1:6" x14ac:dyDescent="0.2">
      <c r="A141" s="29" t="s">
        <v>167</v>
      </c>
      <c r="B141" s="30" t="s">
        <v>168</v>
      </c>
      <c r="C141" s="36"/>
      <c r="D141" s="33"/>
      <c r="E141" s="37"/>
      <c r="F141" s="38"/>
    </row>
    <row r="142" spans="1:6" ht="38.25" x14ac:dyDescent="0.2">
      <c r="A142" s="29" t="s">
        <v>169</v>
      </c>
      <c r="B142" s="30" t="s">
        <v>170</v>
      </c>
      <c r="C142" s="31" t="s">
        <v>75</v>
      </c>
      <c r="D142" s="33">
        <v>1115</v>
      </c>
      <c r="E142" s="37"/>
      <c r="F142" s="38">
        <f t="shared" si="2"/>
        <v>0</v>
      </c>
    </row>
    <row r="143" spans="1:6" x14ac:dyDescent="0.2">
      <c r="A143" s="29"/>
      <c r="B143" s="30"/>
      <c r="C143" s="31"/>
      <c r="D143" s="33"/>
      <c r="E143" s="37"/>
      <c r="F143" s="38"/>
    </row>
    <row r="144" spans="1:6" ht="25.5" x14ac:dyDescent="0.2">
      <c r="A144" s="29" t="s">
        <v>171</v>
      </c>
      <c r="B144" s="30" t="s">
        <v>172</v>
      </c>
      <c r="C144" s="31" t="s">
        <v>75</v>
      </c>
      <c r="D144" s="33">
        <v>221</v>
      </c>
      <c r="E144" s="37"/>
      <c r="F144" s="38">
        <f t="shared" si="2"/>
        <v>0</v>
      </c>
    </row>
    <row r="145" spans="1:6" x14ac:dyDescent="0.2">
      <c r="A145" s="29"/>
      <c r="B145" s="30"/>
      <c r="C145" s="31"/>
      <c r="D145" s="33"/>
      <c r="E145" s="37"/>
      <c r="F145" s="38"/>
    </row>
    <row r="146" spans="1:6" ht="38.25" x14ac:dyDescent="0.2">
      <c r="A146" s="29" t="s">
        <v>173</v>
      </c>
      <c r="B146" s="30" t="s">
        <v>174</v>
      </c>
      <c r="C146" s="31" t="s">
        <v>75</v>
      </c>
      <c r="D146" s="33">
        <v>36</v>
      </c>
      <c r="E146" s="37"/>
      <c r="F146" s="38">
        <f t="shared" si="2"/>
        <v>0</v>
      </c>
    </row>
    <row r="147" spans="1:6" x14ac:dyDescent="0.2">
      <c r="A147" s="29"/>
      <c r="B147" s="30"/>
      <c r="C147" s="31"/>
      <c r="D147" s="33"/>
      <c r="E147" s="37"/>
      <c r="F147" s="38"/>
    </row>
    <row r="148" spans="1:6" x14ac:dyDescent="0.2">
      <c r="A148" s="29" t="s">
        <v>175</v>
      </c>
      <c r="B148" s="30" t="s">
        <v>176</v>
      </c>
      <c r="C148" s="36"/>
      <c r="D148" s="33"/>
      <c r="E148" s="37"/>
      <c r="F148" s="38"/>
    </row>
    <row r="149" spans="1:6" x14ac:dyDescent="0.2">
      <c r="A149" s="29"/>
      <c r="B149" s="30"/>
      <c r="C149" s="36"/>
      <c r="D149" s="33"/>
      <c r="E149" s="37"/>
      <c r="F149" s="38"/>
    </row>
    <row r="150" spans="1:6" ht="25.5" x14ac:dyDescent="0.2">
      <c r="A150" s="29" t="s">
        <v>177</v>
      </c>
      <c r="B150" s="30" t="s">
        <v>178</v>
      </c>
      <c r="C150" s="31" t="s">
        <v>66</v>
      </c>
      <c r="D150" s="33">
        <v>77</v>
      </c>
      <c r="E150" s="37"/>
      <c r="F150" s="38">
        <f t="shared" si="2"/>
        <v>0</v>
      </c>
    </row>
    <row r="151" spans="1:6" x14ac:dyDescent="0.2">
      <c r="A151" s="29"/>
      <c r="B151" s="30"/>
      <c r="C151" s="31"/>
      <c r="D151" s="33"/>
      <c r="E151" s="37"/>
      <c r="F151" s="38"/>
    </row>
    <row r="152" spans="1:6" ht="39.75" customHeight="1" x14ac:dyDescent="0.2">
      <c r="A152" s="40" t="s">
        <v>179</v>
      </c>
      <c r="B152" s="41" t="s">
        <v>180</v>
      </c>
      <c r="C152" s="42" t="s">
        <v>44</v>
      </c>
      <c r="D152" s="43">
        <v>178</v>
      </c>
      <c r="E152" s="44"/>
      <c r="F152" s="45">
        <f t="shared" si="2"/>
        <v>0</v>
      </c>
    </row>
    <row r="153" spans="1:6" x14ac:dyDescent="0.2">
      <c r="A153" s="29"/>
      <c r="B153" s="30"/>
      <c r="C153" s="31"/>
      <c r="D153" s="33"/>
      <c r="E153" s="37"/>
      <c r="F153" s="37"/>
    </row>
    <row r="154" spans="1:6" x14ac:dyDescent="0.2">
      <c r="A154" s="29"/>
      <c r="B154" s="35" t="s">
        <v>337</v>
      </c>
      <c r="C154" s="31"/>
      <c r="D154" s="33"/>
      <c r="E154" s="54"/>
      <c r="F154" s="47">
        <f>SUM(F124:F152)</f>
        <v>0</v>
      </c>
    </row>
    <row r="155" spans="1:6" x14ac:dyDescent="0.2">
      <c r="A155" s="29"/>
      <c r="B155" s="30"/>
      <c r="C155" s="31"/>
      <c r="D155" s="33"/>
      <c r="E155" s="37"/>
      <c r="F155" s="37"/>
    </row>
    <row r="156" spans="1:6" x14ac:dyDescent="0.2">
      <c r="A156" s="34" t="s">
        <v>3</v>
      </c>
      <c r="B156" s="35" t="s">
        <v>181</v>
      </c>
      <c r="C156" s="36"/>
      <c r="D156" s="33"/>
      <c r="E156" s="37"/>
      <c r="F156" s="37"/>
    </row>
    <row r="157" spans="1:6" x14ac:dyDescent="0.2">
      <c r="A157" s="29"/>
      <c r="B157" s="30"/>
      <c r="C157" s="36"/>
      <c r="D157" s="33"/>
      <c r="E157" s="37"/>
      <c r="F157" s="37"/>
    </row>
    <row r="158" spans="1:6" x14ac:dyDescent="0.2">
      <c r="A158" s="29" t="s">
        <v>182</v>
      </c>
      <c r="B158" s="30" t="s">
        <v>183</v>
      </c>
      <c r="C158" s="36"/>
      <c r="D158" s="33"/>
      <c r="E158" s="37"/>
      <c r="F158" s="37"/>
    </row>
    <row r="159" spans="1:6" ht="38.25" x14ac:dyDescent="0.2">
      <c r="A159" s="29" t="s">
        <v>184</v>
      </c>
      <c r="B159" s="30" t="s">
        <v>185</v>
      </c>
      <c r="C159" s="31" t="s">
        <v>44</v>
      </c>
      <c r="D159" s="33">
        <v>34</v>
      </c>
      <c r="E159" s="37"/>
      <c r="F159" s="38">
        <f t="shared" ref="F159:F214" si="3">ROUND(D159*E159,2)</f>
        <v>0</v>
      </c>
    </row>
    <row r="160" spans="1:6" x14ac:dyDescent="0.2">
      <c r="A160" s="29"/>
      <c r="B160" s="30"/>
      <c r="C160" s="31"/>
      <c r="D160" s="33"/>
      <c r="E160" s="37"/>
      <c r="F160" s="38"/>
    </row>
    <row r="161" spans="1:6" ht="38.25" x14ac:dyDescent="0.2">
      <c r="A161" s="29" t="s">
        <v>186</v>
      </c>
      <c r="B161" s="30" t="s">
        <v>187</v>
      </c>
      <c r="C161" s="31" t="s">
        <v>66</v>
      </c>
      <c r="D161" s="33">
        <v>24</v>
      </c>
      <c r="E161" s="37"/>
      <c r="F161" s="38">
        <f t="shared" si="3"/>
        <v>0</v>
      </c>
    </row>
    <row r="162" spans="1:6" x14ac:dyDescent="0.2">
      <c r="A162" s="29"/>
      <c r="B162" s="30"/>
      <c r="C162" s="31"/>
      <c r="D162" s="33"/>
      <c r="E162" s="37"/>
      <c r="F162" s="38"/>
    </row>
    <row r="163" spans="1:6" ht="53.25" customHeight="1" x14ac:dyDescent="0.2">
      <c r="A163" s="29" t="s">
        <v>188</v>
      </c>
      <c r="B163" s="30" t="s">
        <v>189</v>
      </c>
      <c r="C163" s="31" t="s">
        <v>59</v>
      </c>
      <c r="D163" s="33">
        <v>80</v>
      </c>
      <c r="E163" s="37"/>
      <c r="F163" s="38">
        <f t="shared" si="3"/>
        <v>0</v>
      </c>
    </row>
    <row r="164" spans="1:6" x14ac:dyDescent="0.2">
      <c r="A164" s="29"/>
      <c r="B164" s="30"/>
      <c r="C164" s="31"/>
      <c r="D164" s="33"/>
      <c r="E164" s="37"/>
      <c r="F164" s="38"/>
    </row>
    <row r="165" spans="1:6" ht="65.25" customHeight="1" x14ac:dyDescent="0.2">
      <c r="A165" s="29" t="s">
        <v>190</v>
      </c>
      <c r="B165" s="30" t="s">
        <v>191</v>
      </c>
      <c r="C165" s="31" t="s">
        <v>66</v>
      </c>
      <c r="D165" s="33">
        <v>165</v>
      </c>
      <c r="E165" s="37"/>
      <c r="F165" s="38">
        <f t="shared" si="3"/>
        <v>0</v>
      </c>
    </row>
    <row r="166" spans="1:6" x14ac:dyDescent="0.2">
      <c r="A166" s="29"/>
      <c r="B166" s="30"/>
      <c r="C166" s="31"/>
      <c r="D166" s="33"/>
      <c r="E166" s="37"/>
      <c r="F166" s="38"/>
    </row>
    <row r="167" spans="1:6" x14ac:dyDescent="0.2">
      <c r="A167" s="29" t="s">
        <v>192</v>
      </c>
      <c r="B167" s="30" t="s">
        <v>193</v>
      </c>
      <c r="C167" s="36"/>
      <c r="D167" s="33"/>
      <c r="E167" s="37"/>
      <c r="F167" s="38"/>
    </row>
    <row r="168" spans="1:6" ht="38.25" x14ac:dyDescent="0.2">
      <c r="A168" s="29" t="s">
        <v>194</v>
      </c>
      <c r="B168" s="30" t="s">
        <v>195</v>
      </c>
      <c r="C168" s="31" t="s">
        <v>75</v>
      </c>
      <c r="D168" s="33">
        <v>1163</v>
      </c>
      <c r="E168" s="37"/>
      <c r="F168" s="38">
        <f t="shared" si="3"/>
        <v>0</v>
      </c>
    </row>
    <row r="169" spans="1:6" x14ac:dyDescent="0.2">
      <c r="A169" s="29"/>
      <c r="B169" s="30"/>
      <c r="C169" s="31"/>
      <c r="D169" s="33"/>
      <c r="E169" s="37"/>
      <c r="F169" s="38"/>
    </row>
    <row r="170" spans="1:6" ht="38.25" x14ac:dyDescent="0.2">
      <c r="A170" s="29" t="s">
        <v>196</v>
      </c>
      <c r="B170" s="30" t="s">
        <v>197</v>
      </c>
      <c r="C170" s="31" t="s">
        <v>75</v>
      </c>
      <c r="D170" s="33">
        <v>1163</v>
      </c>
      <c r="E170" s="37"/>
      <c r="F170" s="38">
        <f t="shared" si="3"/>
        <v>0</v>
      </c>
    </row>
    <row r="171" spans="1:6" x14ac:dyDescent="0.2">
      <c r="A171" s="29"/>
      <c r="B171" s="30"/>
      <c r="C171" s="31"/>
      <c r="D171" s="33"/>
      <c r="E171" s="37"/>
      <c r="F171" s="38"/>
    </row>
    <row r="172" spans="1:6" ht="25.5" x14ac:dyDescent="0.2">
      <c r="A172" s="29" t="s">
        <v>198</v>
      </c>
      <c r="B172" s="30" t="s">
        <v>199</v>
      </c>
      <c r="C172" s="36"/>
      <c r="D172" s="33"/>
      <c r="E172" s="37"/>
      <c r="F172" s="38"/>
    </row>
    <row r="173" spans="1:6" ht="38.25" x14ac:dyDescent="0.2">
      <c r="A173" s="29" t="s">
        <v>200</v>
      </c>
      <c r="B173" s="30" t="s">
        <v>201</v>
      </c>
      <c r="C173" s="31" t="s">
        <v>75</v>
      </c>
      <c r="D173" s="33">
        <v>64</v>
      </c>
      <c r="E173" s="37"/>
      <c r="F173" s="38">
        <f t="shared" si="3"/>
        <v>0</v>
      </c>
    </row>
    <row r="174" spans="1:6" x14ac:dyDescent="0.2">
      <c r="A174" s="29"/>
      <c r="B174" s="30"/>
      <c r="C174" s="31"/>
      <c r="D174" s="33"/>
      <c r="E174" s="37"/>
      <c r="F174" s="38">
        <f t="shared" si="3"/>
        <v>0</v>
      </c>
    </row>
    <row r="175" spans="1:6" ht="38.25" x14ac:dyDescent="0.2">
      <c r="A175" s="29" t="s">
        <v>202</v>
      </c>
      <c r="B175" s="30" t="s">
        <v>203</v>
      </c>
      <c r="C175" s="31" t="s">
        <v>75</v>
      </c>
      <c r="D175" s="33">
        <v>377</v>
      </c>
      <c r="E175" s="37"/>
      <c r="F175" s="38">
        <f t="shared" si="3"/>
        <v>0</v>
      </c>
    </row>
    <row r="176" spans="1:6" x14ac:dyDescent="0.2">
      <c r="A176" s="29"/>
      <c r="B176" s="30"/>
      <c r="C176" s="31"/>
      <c r="D176" s="33"/>
      <c r="E176" s="37"/>
      <c r="F176" s="38"/>
    </row>
    <row r="177" spans="1:6" ht="38.25" x14ac:dyDescent="0.2">
      <c r="A177" s="29" t="s">
        <v>204</v>
      </c>
      <c r="B177" s="30" t="s">
        <v>205</v>
      </c>
      <c r="C177" s="31" t="s">
        <v>75</v>
      </c>
      <c r="D177" s="33">
        <v>446</v>
      </c>
      <c r="E177" s="37"/>
      <c r="F177" s="38">
        <f t="shared" si="3"/>
        <v>0</v>
      </c>
    </row>
    <row r="178" spans="1:6" x14ac:dyDescent="0.2">
      <c r="A178" s="29"/>
      <c r="B178" s="30"/>
      <c r="C178" s="31"/>
      <c r="D178" s="33"/>
      <c r="E178" s="37"/>
      <c r="F178" s="38"/>
    </row>
    <row r="179" spans="1:6" ht="38.25" x14ac:dyDescent="0.2">
      <c r="A179" s="29" t="s">
        <v>206</v>
      </c>
      <c r="B179" s="30" t="s">
        <v>207</v>
      </c>
      <c r="C179" s="31" t="s">
        <v>75</v>
      </c>
      <c r="D179" s="33">
        <v>34</v>
      </c>
      <c r="E179" s="37"/>
      <c r="F179" s="38">
        <f t="shared" si="3"/>
        <v>0</v>
      </c>
    </row>
    <row r="180" spans="1:6" x14ac:dyDescent="0.2">
      <c r="A180" s="29"/>
      <c r="B180" s="30"/>
      <c r="C180" s="31"/>
      <c r="D180" s="33"/>
      <c r="E180" s="37"/>
      <c r="F180" s="38"/>
    </row>
    <row r="181" spans="1:6" ht="38.25" x14ac:dyDescent="0.2">
      <c r="A181" s="29" t="s">
        <v>208</v>
      </c>
      <c r="B181" s="30" t="s">
        <v>209</v>
      </c>
      <c r="C181" s="31" t="s">
        <v>75</v>
      </c>
      <c r="D181" s="33">
        <v>80</v>
      </c>
      <c r="E181" s="37"/>
      <c r="F181" s="38">
        <f t="shared" si="3"/>
        <v>0</v>
      </c>
    </row>
    <row r="182" spans="1:6" x14ac:dyDescent="0.2">
      <c r="A182" s="29"/>
      <c r="B182" s="30"/>
      <c r="C182" s="31"/>
      <c r="D182" s="33"/>
      <c r="E182" s="37"/>
      <c r="F182" s="38"/>
    </row>
    <row r="183" spans="1:6" ht="38.25" x14ac:dyDescent="0.2">
      <c r="A183" s="29" t="s">
        <v>210</v>
      </c>
      <c r="B183" s="30" t="s">
        <v>211</v>
      </c>
      <c r="C183" s="31" t="s">
        <v>75</v>
      </c>
      <c r="D183" s="33">
        <v>24</v>
      </c>
      <c r="E183" s="37"/>
      <c r="F183" s="38">
        <f t="shared" si="3"/>
        <v>0</v>
      </c>
    </row>
    <row r="184" spans="1:6" x14ac:dyDescent="0.2">
      <c r="A184" s="29"/>
      <c r="B184" s="30"/>
      <c r="C184" s="31"/>
      <c r="D184" s="33"/>
      <c r="E184" s="37"/>
      <c r="F184" s="38"/>
    </row>
    <row r="185" spans="1:6" ht="25.5" x14ac:dyDescent="0.2">
      <c r="A185" s="29" t="s">
        <v>212</v>
      </c>
      <c r="B185" s="30" t="s">
        <v>213</v>
      </c>
      <c r="C185" s="31" t="s">
        <v>66</v>
      </c>
      <c r="D185" s="33">
        <v>525</v>
      </c>
      <c r="E185" s="37"/>
      <c r="F185" s="38">
        <f t="shared" si="3"/>
        <v>0</v>
      </c>
    </row>
    <row r="186" spans="1:6" x14ac:dyDescent="0.2">
      <c r="A186" s="29"/>
      <c r="B186" s="30"/>
      <c r="C186" s="31"/>
      <c r="D186" s="33"/>
      <c r="E186" s="37"/>
      <c r="F186" s="38"/>
    </row>
    <row r="187" spans="1:6" ht="38.25" x14ac:dyDescent="0.2">
      <c r="A187" s="29" t="s">
        <v>214</v>
      </c>
      <c r="B187" s="30" t="s">
        <v>215</v>
      </c>
      <c r="C187" s="31" t="s">
        <v>75</v>
      </c>
      <c r="D187" s="33">
        <v>64</v>
      </c>
      <c r="E187" s="37"/>
      <c r="F187" s="38">
        <f t="shared" si="3"/>
        <v>0</v>
      </c>
    </row>
    <row r="188" spans="1:6" x14ac:dyDescent="0.2">
      <c r="A188" s="29"/>
      <c r="B188" s="30"/>
      <c r="C188" s="31"/>
      <c r="D188" s="33"/>
      <c r="E188" s="37"/>
      <c r="F188" s="38"/>
    </row>
    <row r="189" spans="1:6" ht="38.25" x14ac:dyDescent="0.2">
      <c r="A189" s="29" t="s">
        <v>216</v>
      </c>
      <c r="B189" s="30" t="s">
        <v>217</v>
      </c>
      <c r="C189" s="31" t="s">
        <v>75</v>
      </c>
      <c r="D189" s="33">
        <v>34</v>
      </c>
      <c r="E189" s="37"/>
      <c r="F189" s="38">
        <f t="shared" si="3"/>
        <v>0</v>
      </c>
    </row>
    <row r="190" spans="1:6" x14ac:dyDescent="0.2">
      <c r="A190" s="29"/>
      <c r="B190" s="30"/>
      <c r="C190" s="31"/>
      <c r="D190" s="33"/>
      <c r="E190" s="37"/>
      <c r="F190" s="38"/>
    </row>
    <row r="191" spans="1:6" ht="38.25" x14ac:dyDescent="0.2">
      <c r="A191" s="29" t="s">
        <v>218</v>
      </c>
      <c r="B191" s="30" t="s">
        <v>219</v>
      </c>
      <c r="C191" s="31" t="s">
        <v>75</v>
      </c>
      <c r="D191" s="33">
        <v>24</v>
      </c>
      <c r="E191" s="37"/>
      <c r="F191" s="38">
        <f t="shared" si="3"/>
        <v>0</v>
      </c>
    </row>
    <row r="192" spans="1:6" x14ac:dyDescent="0.2">
      <c r="A192" s="29"/>
      <c r="B192" s="30"/>
      <c r="C192" s="31"/>
      <c r="D192" s="33"/>
      <c r="E192" s="37"/>
      <c r="F192" s="38"/>
    </row>
    <row r="193" spans="1:6" ht="25.5" x14ac:dyDescent="0.2">
      <c r="A193" s="29" t="s">
        <v>220</v>
      </c>
      <c r="B193" s="30" t="s">
        <v>221</v>
      </c>
      <c r="C193" s="31" t="s">
        <v>66</v>
      </c>
      <c r="D193" s="33">
        <v>359</v>
      </c>
      <c r="E193" s="37"/>
      <c r="F193" s="38">
        <f t="shared" si="3"/>
        <v>0</v>
      </c>
    </row>
    <row r="194" spans="1:6" x14ac:dyDescent="0.2">
      <c r="A194" s="29"/>
      <c r="B194" s="30"/>
      <c r="C194" s="31"/>
      <c r="D194" s="33"/>
      <c r="E194" s="37"/>
      <c r="F194" s="38"/>
    </row>
    <row r="195" spans="1:6" x14ac:dyDescent="0.2">
      <c r="A195" s="29" t="s">
        <v>222</v>
      </c>
      <c r="B195" s="30" t="s">
        <v>223</v>
      </c>
      <c r="C195" s="31" t="s">
        <v>75</v>
      </c>
      <c r="D195" s="33">
        <v>1049</v>
      </c>
      <c r="E195" s="37"/>
      <c r="F195" s="38">
        <f t="shared" si="3"/>
        <v>0</v>
      </c>
    </row>
    <row r="196" spans="1:6" x14ac:dyDescent="0.2">
      <c r="A196" s="29"/>
      <c r="B196" s="30"/>
      <c r="C196" s="31"/>
      <c r="D196" s="33"/>
      <c r="E196" s="37"/>
      <c r="F196" s="38"/>
    </row>
    <row r="197" spans="1:6" x14ac:dyDescent="0.2">
      <c r="A197" s="29" t="s">
        <v>224</v>
      </c>
      <c r="B197" s="30" t="s">
        <v>225</v>
      </c>
      <c r="C197" s="31" t="s">
        <v>75</v>
      </c>
      <c r="D197" s="33">
        <v>1049</v>
      </c>
      <c r="E197" s="37"/>
      <c r="F197" s="38">
        <f t="shared" si="3"/>
        <v>0</v>
      </c>
    </row>
    <row r="198" spans="1:6" x14ac:dyDescent="0.2">
      <c r="A198" s="29"/>
      <c r="B198" s="30"/>
      <c r="C198" s="31"/>
      <c r="D198" s="33"/>
      <c r="E198" s="37"/>
      <c r="F198" s="38"/>
    </row>
    <row r="199" spans="1:6" x14ac:dyDescent="0.2">
      <c r="A199" s="29" t="s">
        <v>226</v>
      </c>
      <c r="B199" s="30" t="s">
        <v>227</v>
      </c>
      <c r="C199" s="36"/>
      <c r="D199" s="33"/>
      <c r="E199" s="37"/>
      <c r="F199" s="38"/>
    </row>
    <row r="200" spans="1:6" ht="25.5" x14ac:dyDescent="0.2">
      <c r="A200" s="29" t="s">
        <v>228</v>
      </c>
      <c r="B200" s="30" t="s">
        <v>229</v>
      </c>
      <c r="C200" s="31" t="s">
        <v>37</v>
      </c>
      <c r="D200" s="33">
        <v>36</v>
      </c>
      <c r="E200" s="37"/>
      <c r="F200" s="38">
        <f t="shared" si="3"/>
        <v>0</v>
      </c>
    </row>
    <row r="201" spans="1:6" x14ac:dyDescent="0.2">
      <c r="A201" s="29"/>
      <c r="B201" s="30"/>
      <c r="C201" s="31"/>
      <c r="D201" s="33"/>
      <c r="E201" s="37"/>
      <c r="F201" s="38"/>
    </row>
    <row r="202" spans="1:6" ht="25.5" x14ac:dyDescent="0.2">
      <c r="A202" s="29" t="s">
        <v>230</v>
      </c>
      <c r="B202" s="30" t="s">
        <v>231</v>
      </c>
      <c r="C202" s="31" t="s">
        <v>37</v>
      </c>
      <c r="D202" s="33">
        <v>31</v>
      </c>
      <c r="E202" s="37"/>
      <c r="F202" s="38">
        <f t="shared" si="3"/>
        <v>0</v>
      </c>
    </row>
    <row r="203" spans="1:6" x14ac:dyDescent="0.2">
      <c r="A203" s="29"/>
      <c r="B203" s="30"/>
      <c r="C203" s="31"/>
      <c r="D203" s="33"/>
      <c r="E203" s="37"/>
      <c r="F203" s="38"/>
    </row>
    <row r="204" spans="1:6" ht="38.25" x14ac:dyDescent="0.2">
      <c r="A204" s="29" t="s">
        <v>232</v>
      </c>
      <c r="B204" s="30" t="s">
        <v>233</v>
      </c>
      <c r="C204" s="31" t="s">
        <v>37</v>
      </c>
      <c r="D204" s="33">
        <v>36</v>
      </c>
      <c r="E204" s="37"/>
      <c r="F204" s="38">
        <f t="shared" si="3"/>
        <v>0</v>
      </c>
    </row>
    <row r="205" spans="1:6" x14ac:dyDescent="0.2">
      <c r="A205" s="29"/>
      <c r="B205" s="30"/>
      <c r="C205" s="31"/>
      <c r="D205" s="33"/>
      <c r="E205" s="37"/>
      <c r="F205" s="38"/>
    </row>
    <row r="206" spans="1:6" ht="25.5" x14ac:dyDescent="0.2">
      <c r="A206" s="29" t="s">
        <v>234</v>
      </c>
      <c r="B206" s="30" t="s">
        <v>235</v>
      </c>
      <c r="C206" s="31" t="s">
        <v>37</v>
      </c>
      <c r="D206" s="33">
        <v>31</v>
      </c>
      <c r="E206" s="37"/>
      <c r="F206" s="38">
        <f t="shared" si="3"/>
        <v>0</v>
      </c>
    </row>
    <row r="207" spans="1:6" x14ac:dyDescent="0.2">
      <c r="A207" s="29"/>
      <c r="B207" s="30"/>
      <c r="C207" s="31"/>
      <c r="D207" s="33"/>
      <c r="E207" s="37"/>
      <c r="F207" s="38"/>
    </row>
    <row r="208" spans="1:6" ht="39.75" customHeight="1" x14ac:dyDescent="0.2">
      <c r="A208" s="29" t="s">
        <v>236</v>
      </c>
      <c r="B208" s="30" t="s">
        <v>237</v>
      </c>
      <c r="C208" s="31" t="s">
        <v>37</v>
      </c>
      <c r="D208" s="33">
        <v>13</v>
      </c>
      <c r="E208" s="37"/>
      <c r="F208" s="38">
        <f t="shared" si="3"/>
        <v>0</v>
      </c>
    </row>
    <row r="209" spans="1:6" x14ac:dyDescent="0.2">
      <c r="A209" s="29"/>
      <c r="B209" s="30"/>
      <c r="C209" s="31"/>
      <c r="D209" s="33"/>
      <c r="E209" s="37"/>
      <c r="F209" s="38"/>
    </row>
    <row r="210" spans="1:6" x14ac:dyDescent="0.2">
      <c r="A210" s="29"/>
      <c r="B210" s="30"/>
      <c r="C210" s="31"/>
      <c r="D210" s="33"/>
      <c r="E210" s="37"/>
      <c r="F210" s="38"/>
    </row>
    <row r="211" spans="1:6" x14ac:dyDescent="0.2">
      <c r="A211" s="29" t="s">
        <v>238</v>
      </c>
      <c r="B211" s="30" t="s">
        <v>239</v>
      </c>
      <c r="C211" s="36"/>
      <c r="D211" s="33"/>
      <c r="E211" s="37"/>
      <c r="F211" s="38"/>
    </row>
    <row r="212" spans="1:6" ht="38.25" x14ac:dyDescent="0.2">
      <c r="A212" s="29" t="s">
        <v>240</v>
      </c>
      <c r="B212" s="30" t="s">
        <v>241</v>
      </c>
      <c r="C212" s="31" t="s">
        <v>37</v>
      </c>
      <c r="D212" s="33">
        <v>2</v>
      </c>
      <c r="E212" s="37"/>
      <c r="F212" s="38">
        <f t="shared" si="3"/>
        <v>0</v>
      </c>
    </row>
    <row r="213" spans="1:6" x14ac:dyDescent="0.2">
      <c r="A213" s="29"/>
      <c r="B213" s="30"/>
      <c r="C213" s="31"/>
      <c r="D213" s="33"/>
      <c r="E213" s="37"/>
      <c r="F213" s="38"/>
    </row>
    <row r="214" spans="1:6" ht="25.5" x14ac:dyDescent="0.2">
      <c r="A214" s="49" t="s">
        <v>242</v>
      </c>
      <c r="B214" s="50" t="s">
        <v>243</v>
      </c>
      <c r="C214" s="51" t="s">
        <v>37</v>
      </c>
      <c r="D214" s="52">
        <v>2</v>
      </c>
      <c r="E214" s="39"/>
      <c r="F214" s="38">
        <f t="shared" si="3"/>
        <v>0</v>
      </c>
    </row>
    <row r="215" spans="1:6" x14ac:dyDescent="0.2">
      <c r="A215" s="40"/>
      <c r="B215" s="41"/>
      <c r="C215" s="42"/>
      <c r="D215" s="43"/>
      <c r="E215" s="44"/>
      <c r="F215" s="44"/>
    </row>
    <row r="216" spans="1:6" x14ac:dyDescent="0.2">
      <c r="A216" s="29"/>
      <c r="B216" s="30"/>
      <c r="C216" s="31"/>
      <c r="D216" s="33"/>
      <c r="E216" s="37"/>
      <c r="F216" s="37"/>
    </row>
    <row r="217" spans="1:6" x14ac:dyDescent="0.2">
      <c r="A217" s="29"/>
      <c r="B217" s="35" t="s">
        <v>338</v>
      </c>
      <c r="C217" s="31"/>
      <c r="D217" s="33"/>
      <c r="E217" s="46"/>
      <c r="F217" s="47">
        <f>SUM(F159:F215)</f>
        <v>0</v>
      </c>
    </row>
    <row r="218" spans="1:6" x14ac:dyDescent="0.2">
      <c r="A218" s="29"/>
      <c r="B218" s="30"/>
      <c r="C218" s="31"/>
      <c r="D218" s="33"/>
      <c r="E218" s="46"/>
      <c r="F218" s="48"/>
    </row>
    <row r="219" spans="1:6" x14ac:dyDescent="0.2">
      <c r="A219" s="34" t="s">
        <v>4</v>
      </c>
      <c r="B219" s="35" t="s">
        <v>244</v>
      </c>
      <c r="C219" s="36"/>
      <c r="D219" s="33"/>
      <c r="E219" s="37"/>
      <c r="F219" s="37"/>
    </row>
    <row r="220" spans="1:6" x14ac:dyDescent="0.2">
      <c r="A220" s="29"/>
      <c r="B220" s="30"/>
      <c r="C220" s="36"/>
      <c r="D220" s="33"/>
      <c r="E220" s="37"/>
      <c r="F220" s="37"/>
    </row>
    <row r="221" spans="1:6" x14ac:dyDescent="0.2">
      <c r="A221" s="29" t="s">
        <v>245</v>
      </c>
      <c r="B221" s="30" t="s">
        <v>246</v>
      </c>
      <c r="C221" s="36"/>
      <c r="D221" s="33"/>
      <c r="E221" s="37"/>
      <c r="F221" s="37"/>
    </row>
    <row r="222" spans="1:6" ht="25.5" x14ac:dyDescent="0.2">
      <c r="A222" s="29" t="s">
        <v>247</v>
      </c>
      <c r="B222" s="30" t="s">
        <v>248</v>
      </c>
      <c r="C222" s="31" t="s">
        <v>37</v>
      </c>
      <c r="D222" s="33">
        <v>29</v>
      </c>
      <c r="E222" s="37"/>
      <c r="F222" s="38">
        <f t="shared" ref="F222:F281" si="4">ROUND(D222*E222,2)</f>
        <v>0</v>
      </c>
    </row>
    <row r="223" spans="1:6" x14ac:dyDescent="0.2">
      <c r="A223" s="29"/>
      <c r="B223" s="30"/>
      <c r="C223" s="31"/>
      <c r="D223" s="33"/>
      <c r="E223" s="37"/>
      <c r="F223" s="38"/>
    </row>
    <row r="224" spans="1:6" ht="38.25" x14ac:dyDescent="0.2">
      <c r="A224" s="29" t="s">
        <v>249</v>
      </c>
      <c r="B224" s="30" t="s">
        <v>250</v>
      </c>
      <c r="C224" s="31" t="s">
        <v>37</v>
      </c>
      <c r="D224" s="33">
        <v>8</v>
      </c>
      <c r="E224" s="37"/>
      <c r="F224" s="38">
        <f t="shared" si="4"/>
        <v>0</v>
      </c>
    </row>
    <row r="225" spans="1:6" x14ac:dyDescent="0.2">
      <c r="A225" s="29"/>
      <c r="B225" s="30"/>
      <c r="C225" s="31"/>
      <c r="D225" s="33"/>
      <c r="E225" s="37"/>
      <c r="F225" s="38"/>
    </row>
    <row r="226" spans="1:6" ht="38.25" x14ac:dyDescent="0.2">
      <c r="A226" s="29" t="s">
        <v>251</v>
      </c>
      <c r="B226" s="30" t="s">
        <v>252</v>
      </c>
      <c r="C226" s="31" t="s">
        <v>37</v>
      </c>
      <c r="D226" s="33">
        <v>19</v>
      </c>
      <c r="E226" s="37"/>
      <c r="F226" s="38">
        <f t="shared" si="4"/>
        <v>0</v>
      </c>
    </row>
    <row r="227" spans="1:6" x14ac:dyDescent="0.2">
      <c r="A227" s="29"/>
      <c r="B227" s="30"/>
      <c r="C227" s="31"/>
      <c r="D227" s="33"/>
      <c r="E227" s="37"/>
      <c r="F227" s="38"/>
    </row>
    <row r="228" spans="1:6" ht="38.25" x14ac:dyDescent="0.2">
      <c r="A228" s="29" t="s">
        <v>253</v>
      </c>
      <c r="B228" s="30" t="s">
        <v>254</v>
      </c>
      <c r="C228" s="31" t="s">
        <v>37</v>
      </c>
      <c r="D228" s="33">
        <v>2</v>
      </c>
      <c r="E228" s="37"/>
      <c r="F228" s="38">
        <f t="shared" si="4"/>
        <v>0</v>
      </c>
    </row>
    <row r="229" spans="1:6" x14ac:dyDescent="0.2">
      <c r="A229" s="29"/>
      <c r="B229" s="30"/>
      <c r="C229" s="31"/>
      <c r="D229" s="33"/>
      <c r="E229" s="37"/>
      <c r="F229" s="38"/>
    </row>
    <row r="230" spans="1:6" ht="38.25" x14ac:dyDescent="0.2">
      <c r="A230" s="29" t="s">
        <v>255</v>
      </c>
      <c r="B230" s="30" t="s">
        <v>256</v>
      </c>
      <c r="C230" s="31" t="s">
        <v>37</v>
      </c>
      <c r="D230" s="33">
        <v>9</v>
      </c>
      <c r="E230" s="37"/>
      <c r="F230" s="38">
        <f t="shared" si="4"/>
        <v>0</v>
      </c>
    </row>
    <row r="231" spans="1:6" x14ac:dyDescent="0.2">
      <c r="A231" s="29"/>
      <c r="B231" s="30"/>
      <c r="C231" s="31"/>
      <c r="D231" s="33"/>
      <c r="E231" s="37"/>
      <c r="F231" s="38"/>
    </row>
    <row r="232" spans="1:6" ht="38.25" x14ac:dyDescent="0.2">
      <c r="A232" s="29" t="s">
        <v>257</v>
      </c>
      <c r="B232" s="30" t="s">
        <v>258</v>
      </c>
      <c r="C232" s="31" t="s">
        <v>37</v>
      </c>
      <c r="D232" s="33">
        <v>8</v>
      </c>
      <c r="E232" s="37"/>
      <c r="F232" s="38">
        <f t="shared" si="4"/>
        <v>0</v>
      </c>
    </row>
    <row r="233" spans="1:6" x14ac:dyDescent="0.2">
      <c r="A233" s="29"/>
      <c r="B233" s="30"/>
      <c r="C233" s="31"/>
      <c r="D233" s="33"/>
      <c r="E233" s="37"/>
      <c r="F233" s="38"/>
    </row>
    <row r="234" spans="1:6" ht="30" customHeight="1" x14ac:dyDescent="0.2">
      <c r="A234" s="29" t="s">
        <v>259</v>
      </c>
      <c r="B234" s="30" t="s">
        <v>260</v>
      </c>
      <c r="C234" s="31" t="s">
        <v>37</v>
      </c>
      <c r="D234" s="33">
        <v>18</v>
      </c>
      <c r="E234" s="37"/>
      <c r="F234" s="38">
        <f t="shared" si="4"/>
        <v>0</v>
      </c>
    </row>
    <row r="235" spans="1:6" x14ac:dyDescent="0.2">
      <c r="A235" s="29"/>
      <c r="B235" s="30"/>
      <c r="C235" s="31"/>
      <c r="D235" s="33"/>
      <c r="E235" s="37"/>
      <c r="F235" s="38"/>
    </row>
    <row r="236" spans="1:6" x14ac:dyDescent="0.2">
      <c r="A236" s="29" t="s">
        <v>261</v>
      </c>
      <c r="B236" s="30" t="s">
        <v>262</v>
      </c>
      <c r="C236" s="36"/>
      <c r="D236" s="33"/>
      <c r="E236" s="37"/>
      <c r="F236" s="38"/>
    </row>
    <row r="237" spans="1:6" ht="76.5" x14ac:dyDescent="0.2">
      <c r="A237" s="29" t="s">
        <v>263</v>
      </c>
      <c r="B237" s="30" t="s">
        <v>264</v>
      </c>
      <c r="C237" s="31" t="s">
        <v>75</v>
      </c>
      <c r="D237" s="33">
        <v>960</v>
      </c>
      <c r="E237" s="37"/>
      <c r="F237" s="38">
        <f t="shared" si="4"/>
        <v>0</v>
      </c>
    </row>
    <row r="238" spans="1:6" x14ac:dyDescent="0.2">
      <c r="A238" s="29"/>
      <c r="B238" s="30"/>
      <c r="C238" s="31"/>
      <c r="D238" s="33"/>
      <c r="E238" s="37"/>
      <c r="F238" s="38"/>
    </row>
    <row r="239" spans="1:6" ht="25.5" x14ac:dyDescent="0.2">
      <c r="A239" s="29" t="s">
        <v>265</v>
      </c>
      <c r="B239" s="30" t="s">
        <v>266</v>
      </c>
      <c r="C239" s="31" t="s">
        <v>75</v>
      </c>
      <c r="D239" s="33">
        <v>960</v>
      </c>
      <c r="E239" s="37"/>
      <c r="F239" s="38">
        <f t="shared" si="4"/>
        <v>0</v>
      </c>
    </row>
    <row r="240" spans="1:6" x14ac:dyDescent="0.2">
      <c r="A240" s="29"/>
      <c r="B240" s="30"/>
      <c r="C240" s="31"/>
      <c r="D240" s="33"/>
      <c r="E240" s="37"/>
      <c r="F240" s="38"/>
    </row>
    <row r="241" spans="1:6" ht="76.5" x14ac:dyDescent="0.2">
      <c r="A241" s="29" t="s">
        <v>267</v>
      </c>
      <c r="B241" s="30" t="s">
        <v>268</v>
      </c>
      <c r="C241" s="31" t="s">
        <v>44</v>
      </c>
      <c r="D241" s="33">
        <v>60</v>
      </c>
      <c r="E241" s="37"/>
      <c r="F241" s="38">
        <f t="shared" si="4"/>
        <v>0</v>
      </c>
    </row>
    <row r="242" spans="1:6" x14ac:dyDescent="0.2">
      <c r="A242" s="29"/>
      <c r="B242" s="30"/>
      <c r="C242" s="31"/>
      <c r="D242" s="33"/>
      <c r="E242" s="37"/>
      <c r="F242" s="38"/>
    </row>
    <row r="243" spans="1:6" ht="63.75" x14ac:dyDescent="0.2">
      <c r="A243" s="29" t="s">
        <v>269</v>
      </c>
      <c r="B243" s="30" t="s">
        <v>270</v>
      </c>
      <c r="C243" s="31" t="s">
        <v>44</v>
      </c>
      <c r="D243" s="33">
        <v>80</v>
      </c>
      <c r="E243" s="37"/>
      <c r="F243" s="38">
        <f t="shared" si="4"/>
        <v>0</v>
      </c>
    </row>
    <row r="244" spans="1:6" x14ac:dyDescent="0.2">
      <c r="A244" s="29"/>
      <c r="B244" s="30"/>
      <c r="C244" s="31"/>
      <c r="D244" s="33"/>
      <c r="E244" s="37"/>
      <c r="F244" s="38"/>
    </row>
    <row r="245" spans="1:6" ht="76.5" x14ac:dyDescent="0.2">
      <c r="A245" s="29" t="s">
        <v>271</v>
      </c>
      <c r="B245" s="30" t="s">
        <v>272</v>
      </c>
      <c r="C245" s="31" t="s">
        <v>75</v>
      </c>
      <c r="D245" s="33">
        <v>1880</v>
      </c>
      <c r="E245" s="37"/>
      <c r="F245" s="38">
        <f t="shared" ref="F245" si="5">ROUND(D245*E245,2)</f>
        <v>0</v>
      </c>
    </row>
    <row r="246" spans="1:6" x14ac:dyDescent="0.2">
      <c r="A246" s="29"/>
      <c r="B246" s="30"/>
      <c r="C246" s="31"/>
      <c r="D246" s="33"/>
      <c r="E246" s="37"/>
      <c r="F246" s="38"/>
    </row>
    <row r="247" spans="1:6" ht="25.5" x14ac:dyDescent="0.2">
      <c r="A247" s="29" t="s">
        <v>271</v>
      </c>
      <c r="B247" s="30" t="s">
        <v>273</v>
      </c>
      <c r="C247" s="31" t="s">
        <v>75</v>
      </c>
      <c r="D247" s="33">
        <v>1880</v>
      </c>
      <c r="E247" s="37"/>
      <c r="F247" s="38">
        <f t="shared" ref="F247" si="6">ROUND(D247*E247,2)</f>
        <v>0</v>
      </c>
    </row>
    <row r="248" spans="1:6" x14ac:dyDescent="0.2">
      <c r="A248" s="29"/>
      <c r="B248" s="30"/>
      <c r="C248" s="31"/>
      <c r="D248" s="33"/>
      <c r="E248" s="37"/>
      <c r="F248" s="38"/>
    </row>
    <row r="249" spans="1:6" ht="76.5" x14ac:dyDescent="0.2">
      <c r="A249" s="29" t="s">
        <v>274</v>
      </c>
      <c r="B249" s="55" t="s">
        <v>275</v>
      </c>
      <c r="C249" s="31" t="s">
        <v>44</v>
      </c>
      <c r="D249" s="33">
        <v>12</v>
      </c>
      <c r="E249" s="37"/>
      <c r="F249" s="38">
        <f t="shared" ref="F249" si="7">ROUND(D249*E249,2)</f>
        <v>0</v>
      </c>
    </row>
    <row r="250" spans="1:6" x14ac:dyDescent="0.2">
      <c r="A250" s="29"/>
      <c r="B250" s="30"/>
      <c r="C250" s="31"/>
      <c r="D250" s="33"/>
      <c r="E250" s="37"/>
      <c r="F250" s="38"/>
    </row>
    <row r="251" spans="1:6" x14ac:dyDescent="0.2">
      <c r="A251" s="29"/>
      <c r="B251" s="30"/>
      <c r="C251" s="31"/>
      <c r="D251" s="33"/>
      <c r="E251" s="37"/>
      <c r="F251" s="38"/>
    </row>
    <row r="252" spans="1:6" x14ac:dyDescent="0.2">
      <c r="A252" s="29" t="s">
        <v>276</v>
      </c>
      <c r="B252" s="30" t="s">
        <v>277</v>
      </c>
      <c r="C252" s="36"/>
      <c r="D252" s="33"/>
      <c r="E252" s="37"/>
      <c r="F252" s="38"/>
    </row>
    <row r="253" spans="1:6" ht="38.25" x14ac:dyDescent="0.2">
      <c r="A253" s="29" t="s">
        <v>278</v>
      </c>
      <c r="B253" s="30" t="s">
        <v>279</v>
      </c>
      <c r="C253" s="31" t="s">
        <v>37</v>
      </c>
      <c r="D253" s="33">
        <v>23</v>
      </c>
      <c r="E253" s="37"/>
      <c r="F253" s="38">
        <f t="shared" si="4"/>
        <v>0</v>
      </c>
    </row>
    <row r="254" spans="1:6" x14ac:dyDescent="0.2">
      <c r="A254" s="29"/>
      <c r="B254" s="30"/>
      <c r="C254" s="31"/>
      <c r="D254" s="33"/>
      <c r="E254" s="37"/>
      <c r="F254" s="38"/>
    </row>
    <row r="255" spans="1:6" ht="38.25" x14ac:dyDescent="0.2">
      <c r="A255" s="29" t="s">
        <v>280</v>
      </c>
      <c r="B255" s="30" t="s">
        <v>281</v>
      </c>
      <c r="C255" s="31" t="s">
        <v>37</v>
      </c>
      <c r="D255" s="33">
        <v>44</v>
      </c>
      <c r="E255" s="37"/>
      <c r="F255" s="38">
        <f t="shared" si="4"/>
        <v>0</v>
      </c>
    </row>
    <row r="256" spans="1:6" x14ac:dyDescent="0.2">
      <c r="A256" s="29"/>
      <c r="B256" s="30"/>
      <c r="C256" s="31"/>
      <c r="D256" s="33"/>
      <c r="E256" s="37"/>
      <c r="F256" s="38"/>
    </row>
    <row r="257" spans="1:6" ht="25.5" x14ac:dyDescent="0.2">
      <c r="A257" s="29" t="s">
        <v>282</v>
      </c>
      <c r="B257" s="30" t="s">
        <v>283</v>
      </c>
      <c r="C257" s="31" t="s">
        <v>37</v>
      </c>
      <c r="D257" s="33">
        <v>10</v>
      </c>
      <c r="E257" s="37"/>
      <c r="F257" s="38">
        <f t="shared" si="4"/>
        <v>0</v>
      </c>
    </row>
    <row r="258" spans="1:6" x14ac:dyDescent="0.2">
      <c r="A258" s="29"/>
      <c r="B258" s="30"/>
      <c r="C258" s="31"/>
      <c r="D258" s="33"/>
      <c r="E258" s="37"/>
      <c r="F258" s="38"/>
    </row>
    <row r="259" spans="1:6" ht="38.25" x14ac:dyDescent="0.2">
      <c r="A259" s="29" t="s">
        <v>284</v>
      </c>
      <c r="B259" s="30" t="s">
        <v>285</v>
      </c>
      <c r="C259" s="31" t="s">
        <v>75</v>
      </c>
      <c r="D259" s="33">
        <v>214</v>
      </c>
      <c r="E259" s="37"/>
      <c r="F259" s="38">
        <f t="shared" si="4"/>
        <v>0</v>
      </c>
    </row>
    <row r="260" spans="1:6" x14ac:dyDescent="0.2">
      <c r="A260" s="29"/>
      <c r="B260" s="30"/>
      <c r="C260" s="31"/>
      <c r="D260" s="33"/>
      <c r="E260" s="37"/>
      <c r="F260" s="38"/>
    </row>
    <row r="261" spans="1:6" ht="25.5" x14ac:dyDescent="0.2">
      <c r="A261" s="29" t="s">
        <v>286</v>
      </c>
      <c r="B261" s="30" t="s">
        <v>287</v>
      </c>
      <c r="C261" s="31" t="s">
        <v>37</v>
      </c>
      <c r="D261" s="33">
        <v>10</v>
      </c>
      <c r="E261" s="37"/>
      <c r="F261" s="38">
        <f t="shared" si="4"/>
        <v>0</v>
      </c>
    </row>
    <row r="262" spans="1:6" x14ac:dyDescent="0.2">
      <c r="A262" s="29"/>
      <c r="B262" s="30"/>
      <c r="C262" s="31"/>
      <c r="D262" s="33"/>
      <c r="E262" s="37"/>
      <c r="F262" s="38"/>
    </row>
    <row r="263" spans="1:6" x14ac:dyDescent="0.2">
      <c r="A263" s="29" t="s">
        <v>288</v>
      </c>
      <c r="B263" s="30" t="s">
        <v>289</v>
      </c>
      <c r="C263" s="31" t="s">
        <v>37</v>
      </c>
      <c r="D263" s="33">
        <v>12</v>
      </c>
      <c r="E263" s="37"/>
      <c r="F263" s="38">
        <f t="shared" si="4"/>
        <v>0</v>
      </c>
    </row>
    <row r="264" spans="1:6" x14ac:dyDescent="0.2">
      <c r="A264" s="29"/>
      <c r="B264" s="30"/>
      <c r="C264" s="31"/>
      <c r="D264" s="33"/>
      <c r="E264" s="37"/>
      <c r="F264" s="38"/>
    </row>
    <row r="265" spans="1:6" ht="25.5" x14ac:dyDescent="0.2">
      <c r="A265" s="29" t="s">
        <v>290</v>
      </c>
      <c r="B265" s="30" t="s">
        <v>291</v>
      </c>
      <c r="C265" s="31" t="s">
        <v>37</v>
      </c>
      <c r="D265" s="33">
        <v>1</v>
      </c>
      <c r="E265" s="37"/>
      <c r="F265" s="38">
        <f t="shared" si="4"/>
        <v>0</v>
      </c>
    </row>
    <row r="266" spans="1:6" x14ac:dyDescent="0.2">
      <c r="A266" s="29"/>
      <c r="B266" s="30"/>
      <c r="C266" s="31"/>
      <c r="D266" s="33"/>
      <c r="E266" s="37"/>
      <c r="F266" s="38"/>
    </row>
    <row r="267" spans="1:6" x14ac:dyDescent="0.2">
      <c r="A267" s="29"/>
      <c r="B267" s="30"/>
      <c r="C267" s="31"/>
      <c r="D267" s="33"/>
      <c r="E267" s="37"/>
      <c r="F267" s="38"/>
    </row>
    <row r="268" spans="1:6" x14ac:dyDescent="0.2">
      <c r="A268" s="29" t="s">
        <v>292</v>
      </c>
      <c r="B268" s="30" t="s">
        <v>293</v>
      </c>
      <c r="C268" s="36"/>
      <c r="D268" s="33"/>
      <c r="E268" s="37"/>
      <c r="F268" s="38"/>
    </row>
    <row r="269" spans="1:6" ht="41.25" customHeight="1" x14ac:dyDescent="0.2">
      <c r="A269" s="29" t="s">
        <v>294</v>
      </c>
      <c r="B269" s="30" t="s">
        <v>295</v>
      </c>
      <c r="C269" s="31" t="s">
        <v>59</v>
      </c>
      <c r="D269" s="33">
        <v>117</v>
      </c>
      <c r="E269" s="37"/>
      <c r="F269" s="38">
        <f t="shared" si="4"/>
        <v>0</v>
      </c>
    </row>
    <row r="270" spans="1:6" x14ac:dyDescent="0.2">
      <c r="A270" s="29"/>
      <c r="B270" s="30"/>
      <c r="C270" s="31"/>
      <c r="D270" s="33"/>
      <c r="E270" s="37"/>
      <c r="F270" s="38"/>
    </row>
    <row r="271" spans="1:6" ht="25.5" x14ac:dyDescent="0.2">
      <c r="A271" s="49" t="s">
        <v>296</v>
      </c>
      <c r="B271" s="50" t="s">
        <v>297</v>
      </c>
      <c r="C271" s="51" t="s">
        <v>59</v>
      </c>
      <c r="D271" s="52">
        <v>16</v>
      </c>
      <c r="E271" s="39"/>
      <c r="F271" s="38">
        <f t="shared" si="4"/>
        <v>0</v>
      </c>
    </row>
    <row r="272" spans="1:6" x14ac:dyDescent="0.2">
      <c r="A272" s="49"/>
      <c r="B272" s="50"/>
      <c r="C272" s="51"/>
      <c r="D272" s="52"/>
      <c r="E272" s="39"/>
      <c r="F272" s="38"/>
    </row>
    <row r="273" spans="1:6" x14ac:dyDescent="0.2">
      <c r="A273" s="49"/>
      <c r="B273" s="50"/>
      <c r="C273" s="51"/>
      <c r="D273" s="52"/>
      <c r="E273" s="39"/>
      <c r="F273" s="38"/>
    </row>
    <row r="274" spans="1:6" ht="25.5" x14ac:dyDescent="0.2">
      <c r="A274" s="49" t="s">
        <v>298</v>
      </c>
      <c r="B274" s="56" t="s">
        <v>299</v>
      </c>
      <c r="C274" s="51"/>
      <c r="D274" s="52"/>
      <c r="E274" s="39"/>
      <c r="F274" s="38"/>
    </row>
    <row r="275" spans="1:6" ht="63.75" x14ac:dyDescent="0.2">
      <c r="A275" s="49" t="s">
        <v>300</v>
      </c>
      <c r="B275" s="56" t="s">
        <v>301</v>
      </c>
      <c r="C275" s="57" t="s">
        <v>44</v>
      </c>
      <c r="D275" s="52">
        <v>12.1</v>
      </c>
      <c r="E275" s="39"/>
      <c r="F275" s="38">
        <f t="shared" si="4"/>
        <v>0</v>
      </c>
    </row>
    <row r="276" spans="1:6" x14ac:dyDescent="0.2">
      <c r="A276" s="49"/>
      <c r="B276" s="50"/>
      <c r="C276" s="51"/>
      <c r="D276" s="52"/>
      <c r="E276" s="39"/>
      <c r="F276" s="38"/>
    </row>
    <row r="277" spans="1:6" ht="25.5" x14ac:dyDescent="0.2">
      <c r="A277" s="49" t="s">
        <v>302</v>
      </c>
      <c r="B277" s="56" t="s">
        <v>303</v>
      </c>
      <c r="C277" s="57" t="s">
        <v>59</v>
      </c>
      <c r="D277" s="52">
        <v>12.1</v>
      </c>
      <c r="E277" s="39"/>
      <c r="F277" s="38">
        <f t="shared" si="4"/>
        <v>0</v>
      </c>
    </row>
    <row r="278" spans="1:6" x14ac:dyDescent="0.2">
      <c r="A278" s="49"/>
      <c r="B278" s="50"/>
      <c r="C278" s="51"/>
      <c r="D278" s="52"/>
      <c r="E278" s="39"/>
      <c r="F278" s="38"/>
    </row>
    <row r="279" spans="1:6" ht="38.25" x14ac:dyDescent="0.2">
      <c r="A279" s="49" t="s">
        <v>304</v>
      </c>
      <c r="B279" s="56" t="s">
        <v>305</v>
      </c>
      <c r="C279" s="57" t="s">
        <v>44</v>
      </c>
      <c r="D279" s="52">
        <v>8.1</v>
      </c>
      <c r="E279" s="39"/>
      <c r="F279" s="38">
        <f t="shared" si="4"/>
        <v>0</v>
      </c>
    </row>
    <row r="280" spans="1:6" x14ac:dyDescent="0.2">
      <c r="A280" s="49"/>
      <c r="B280" s="50"/>
      <c r="C280" s="51"/>
      <c r="D280" s="52"/>
      <c r="E280" s="39"/>
      <c r="F280" s="38"/>
    </row>
    <row r="281" spans="1:6" ht="38.25" customHeight="1" x14ac:dyDescent="0.2">
      <c r="A281" s="49" t="s">
        <v>306</v>
      </c>
      <c r="B281" s="56" t="s">
        <v>307</v>
      </c>
      <c r="C281" s="57" t="s">
        <v>59</v>
      </c>
      <c r="D281" s="52">
        <v>26</v>
      </c>
      <c r="E281" s="39"/>
      <c r="F281" s="38">
        <f t="shared" si="4"/>
        <v>0</v>
      </c>
    </row>
    <row r="282" spans="1:6" x14ac:dyDescent="0.2">
      <c r="A282" s="40"/>
      <c r="B282" s="41"/>
      <c r="C282" s="42"/>
      <c r="D282" s="43"/>
      <c r="E282" s="44"/>
      <c r="F282" s="44"/>
    </row>
    <row r="283" spans="1:6" x14ac:dyDescent="0.2">
      <c r="A283" s="29"/>
      <c r="B283" s="30"/>
      <c r="C283" s="31"/>
      <c r="D283" s="33"/>
      <c r="E283" s="37"/>
      <c r="F283" s="37"/>
    </row>
    <row r="284" spans="1:6" x14ac:dyDescent="0.2">
      <c r="A284" s="29"/>
      <c r="B284" s="35" t="s">
        <v>339</v>
      </c>
      <c r="C284" s="31"/>
      <c r="D284" s="33"/>
      <c r="E284" s="54"/>
      <c r="F284" s="47">
        <f>SUM(F222:F282)</f>
        <v>0</v>
      </c>
    </row>
    <row r="285" spans="1:6" x14ac:dyDescent="0.2">
      <c r="A285" s="29"/>
      <c r="B285" s="30"/>
      <c r="C285" s="31"/>
      <c r="D285" s="33"/>
      <c r="E285" s="37"/>
      <c r="F285" s="37"/>
    </row>
    <row r="286" spans="1:6" x14ac:dyDescent="0.2">
      <c r="A286" s="34" t="s">
        <v>5</v>
      </c>
      <c r="B286" s="35" t="s">
        <v>308</v>
      </c>
      <c r="C286" s="36"/>
      <c r="D286" s="33"/>
      <c r="E286" s="37"/>
      <c r="F286" s="37"/>
    </row>
    <row r="287" spans="1:6" x14ac:dyDescent="0.2">
      <c r="A287" s="29"/>
      <c r="B287" s="30"/>
      <c r="C287" s="36"/>
      <c r="D287" s="33"/>
      <c r="E287" s="37"/>
      <c r="F287" s="37"/>
    </row>
    <row r="288" spans="1:6" x14ac:dyDescent="0.2">
      <c r="A288" s="29" t="s">
        <v>309</v>
      </c>
      <c r="B288" s="30" t="s">
        <v>310</v>
      </c>
      <c r="C288" s="36"/>
      <c r="D288" s="33"/>
      <c r="E288" s="37"/>
      <c r="F288" s="37"/>
    </row>
    <row r="289" spans="1:6" x14ac:dyDescent="0.2">
      <c r="A289" s="29"/>
      <c r="B289" s="30"/>
      <c r="C289" s="36"/>
      <c r="D289" s="33"/>
      <c r="E289" s="37"/>
      <c r="F289" s="37"/>
    </row>
    <row r="290" spans="1:6" ht="38.25" x14ac:dyDescent="0.2">
      <c r="A290" s="29" t="s">
        <v>311</v>
      </c>
      <c r="B290" s="30" t="s">
        <v>312</v>
      </c>
      <c r="C290" s="31"/>
      <c r="D290" s="33"/>
      <c r="E290" s="37"/>
      <c r="F290" s="37"/>
    </row>
    <row r="291" spans="1:6" x14ac:dyDescent="0.2">
      <c r="A291" s="29"/>
      <c r="B291" s="30"/>
      <c r="C291" s="31"/>
      <c r="D291" s="33"/>
      <c r="E291" s="37"/>
      <c r="F291" s="37"/>
    </row>
    <row r="292" spans="1:6" ht="38.25" x14ac:dyDescent="0.2">
      <c r="A292" s="29" t="s">
        <v>313</v>
      </c>
      <c r="B292" s="30" t="s">
        <v>314</v>
      </c>
      <c r="C292" s="31"/>
      <c r="D292" s="33"/>
      <c r="E292" s="37"/>
      <c r="F292" s="37"/>
    </row>
    <row r="293" spans="1:6" x14ac:dyDescent="0.2">
      <c r="A293" s="29"/>
      <c r="B293" s="30"/>
      <c r="C293" s="31"/>
      <c r="D293" s="33"/>
      <c r="E293" s="37"/>
      <c r="F293" s="37"/>
    </row>
    <row r="294" spans="1:6" ht="38.25" x14ac:dyDescent="0.2">
      <c r="A294" s="29" t="s">
        <v>315</v>
      </c>
      <c r="B294" s="30" t="s">
        <v>316</v>
      </c>
      <c r="C294" s="31"/>
      <c r="D294" s="33"/>
      <c r="E294" s="37"/>
      <c r="F294" s="37"/>
    </row>
    <row r="295" spans="1:6" x14ac:dyDescent="0.2">
      <c r="A295" s="29"/>
      <c r="B295" s="30"/>
      <c r="C295" s="31"/>
      <c r="D295" s="33"/>
      <c r="E295" s="37"/>
      <c r="F295" s="37"/>
    </row>
    <row r="296" spans="1:6" ht="38.25" x14ac:dyDescent="0.2">
      <c r="A296" s="29" t="s">
        <v>317</v>
      </c>
      <c r="B296" s="30" t="s">
        <v>318</v>
      </c>
      <c r="C296" s="31"/>
      <c r="D296" s="33"/>
      <c r="E296" s="37"/>
      <c r="F296" s="37"/>
    </row>
    <row r="297" spans="1:6" x14ac:dyDescent="0.2">
      <c r="A297" s="29"/>
      <c r="B297" s="30"/>
      <c r="C297" s="31"/>
      <c r="D297" s="33"/>
      <c r="E297" s="37"/>
      <c r="F297" s="37"/>
    </row>
    <row r="298" spans="1:6" ht="38.25" x14ac:dyDescent="0.2">
      <c r="A298" s="58" t="s">
        <v>319</v>
      </c>
      <c r="B298" s="59" t="s">
        <v>320</v>
      </c>
      <c r="C298" s="60"/>
      <c r="D298" s="61"/>
      <c r="E298" s="62"/>
      <c r="F298" s="62"/>
    </row>
    <row r="299" spans="1:6" x14ac:dyDescent="0.2">
      <c r="A299" s="29"/>
      <c r="B299" s="30"/>
      <c r="C299" s="31"/>
      <c r="D299" s="33"/>
      <c r="E299" s="37"/>
      <c r="F299" s="37"/>
    </row>
    <row r="300" spans="1:6" ht="38.25" x14ac:dyDescent="0.2">
      <c r="A300" s="49" t="s">
        <v>321</v>
      </c>
      <c r="B300" s="50" t="s">
        <v>322</v>
      </c>
      <c r="C300" s="51"/>
      <c r="D300" s="52"/>
      <c r="E300" s="39"/>
      <c r="F300" s="39"/>
    </row>
    <row r="301" spans="1:6" x14ac:dyDescent="0.2">
      <c r="A301" s="49"/>
      <c r="B301" s="50"/>
      <c r="C301" s="51"/>
      <c r="D301" s="52"/>
      <c r="E301" s="39"/>
      <c r="F301" s="39"/>
    </row>
    <row r="302" spans="1:6" x14ac:dyDescent="0.2">
      <c r="A302" s="49"/>
      <c r="B302" s="50"/>
      <c r="C302" s="51"/>
      <c r="D302" s="52"/>
      <c r="E302" s="39"/>
      <c r="F302" s="39"/>
    </row>
    <row r="303" spans="1:6" ht="25.5" x14ac:dyDescent="0.2">
      <c r="A303" s="29" t="s">
        <v>323</v>
      </c>
      <c r="B303" s="30" t="s">
        <v>324</v>
      </c>
      <c r="C303" s="36"/>
      <c r="D303" s="33"/>
      <c r="E303" s="37"/>
      <c r="F303" s="37"/>
    </row>
    <row r="304" spans="1:6" ht="63.75" x14ac:dyDescent="0.2">
      <c r="A304" s="29" t="s">
        <v>325</v>
      </c>
      <c r="B304" s="63" t="s">
        <v>326</v>
      </c>
      <c r="C304" s="31" t="s">
        <v>327</v>
      </c>
      <c r="D304" s="33">
        <v>30</v>
      </c>
      <c r="E304" s="37">
        <v>45</v>
      </c>
      <c r="F304" s="38">
        <f t="shared" ref="F304:F312" si="8">ROUND(D304*E304,2)</f>
        <v>1350</v>
      </c>
    </row>
    <row r="305" spans="1:6" x14ac:dyDescent="0.2">
      <c r="A305" s="29"/>
      <c r="B305" s="50"/>
      <c r="C305" s="31"/>
      <c r="D305" s="33"/>
      <c r="E305" s="37"/>
      <c r="F305" s="38"/>
    </row>
    <row r="306" spans="1:6" ht="51.75" customHeight="1" x14ac:dyDescent="0.2">
      <c r="A306" s="29" t="s">
        <v>328</v>
      </c>
      <c r="B306" s="63" t="s">
        <v>329</v>
      </c>
      <c r="C306" s="31" t="s">
        <v>327</v>
      </c>
      <c r="D306" s="33">
        <v>30</v>
      </c>
      <c r="E306" s="37">
        <v>40</v>
      </c>
      <c r="F306" s="38">
        <f t="shared" si="8"/>
        <v>1200</v>
      </c>
    </row>
    <row r="307" spans="1:6" x14ac:dyDescent="0.2">
      <c r="A307" s="29"/>
      <c r="B307" s="50"/>
      <c r="C307" s="31"/>
      <c r="D307" s="33"/>
      <c r="E307" s="37"/>
      <c r="F307" s="38"/>
    </row>
    <row r="308" spans="1:6" ht="53.25" customHeight="1" x14ac:dyDescent="0.2">
      <c r="A308" s="484" t="s">
        <v>330</v>
      </c>
      <c r="B308" s="485" t="s">
        <v>928</v>
      </c>
      <c r="C308" s="486" t="s">
        <v>37</v>
      </c>
      <c r="D308" s="487">
        <v>1</v>
      </c>
      <c r="E308" s="488"/>
      <c r="F308" s="489">
        <f t="shared" si="8"/>
        <v>0</v>
      </c>
    </row>
    <row r="309" spans="1:6" x14ac:dyDescent="0.2">
      <c r="A309" s="29"/>
      <c r="B309" s="63"/>
      <c r="C309" s="31"/>
      <c r="D309" s="33"/>
      <c r="E309" s="37"/>
      <c r="F309" s="38"/>
    </row>
    <row r="310" spans="1:6" ht="25.5" x14ac:dyDescent="0.2">
      <c r="A310" s="29" t="s">
        <v>331</v>
      </c>
      <c r="B310" s="64" t="s">
        <v>332</v>
      </c>
      <c r="C310" s="31" t="s">
        <v>37</v>
      </c>
      <c r="D310" s="33">
        <v>1</v>
      </c>
      <c r="E310" s="37"/>
      <c r="F310" s="38">
        <f t="shared" ref="F310" si="9">ROUND(D310*E310,2)</f>
        <v>0</v>
      </c>
    </row>
    <row r="311" spans="1:6" x14ac:dyDescent="0.2">
      <c r="A311" s="29"/>
      <c r="B311" s="64"/>
      <c r="C311" s="31"/>
      <c r="D311" s="33"/>
      <c r="E311" s="37"/>
      <c r="F311" s="38"/>
    </row>
    <row r="312" spans="1:6" ht="41.25" customHeight="1" x14ac:dyDescent="0.2">
      <c r="A312" s="29" t="s">
        <v>333</v>
      </c>
      <c r="B312" s="63" t="s">
        <v>334</v>
      </c>
      <c r="C312" s="31" t="s">
        <v>37</v>
      </c>
      <c r="D312" s="33">
        <v>1</v>
      </c>
      <c r="E312" s="37"/>
      <c r="F312" s="38">
        <f t="shared" si="8"/>
        <v>0</v>
      </c>
    </row>
    <row r="313" spans="1:6" x14ac:dyDescent="0.2">
      <c r="A313" s="40"/>
      <c r="B313" s="41"/>
      <c r="C313" s="42"/>
      <c r="D313" s="43"/>
      <c r="E313" s="44"/>
      <c r="F313" s="44"/>
    </row>
    <row r="314" spans="1:6" x14ac:dyDescent="0.2">
      <c r="A314" s="65"/>
      <c r="B314" s="66"/>
      <c r="C314" s="36"/>
      <c r="D314" s="37"/>
      <c r="E314" s="37"/>
      <c r="F314" s="37"/>
    </row>
    <row r="315" spans="1:6" x14ac:dyDescent="0.2">
      <c r="A315" s="65"/>
      <c r="B315" s="35" t="s">
        <v>340</v>
      </c>
      <c r="C315" s="36"/>
      <c r="D315" s="37"/>
      <c r="E315" s="54"/>
      <c r="F315" s="47">
        <f>SUM(F290:F312)</f>
        <v>2550</v>
      </c>
    </row>
    <row r="316" spans="1:6" x14ac:dyDescent="0.2">
      <c r="A316" s="65"/>
      <c r="B316" s="66"/>
      <c r="C316" s="36"/>
      <c r="D316" s="37"/>
      <c r="E316" s="54"/>
      <c r="F316" s="47"/>
    </row>
    <row r="317" spans="1:6" x14ac:dyDescent="0.2">
      <c r="A317" s="65"/>
      <c r="B317" s="66"/>
      <c r="C317" s="36"/>
      <c r="D317" s="37"/>
      <c r="E317" s="54"/>
      <c r="F317" s="47"/>
    </row>
    <row r="319" spans="1:6" x14ac:dyDescent="0.2">
      <c r="A319" s="9" t="s">
        <v>342</v>
      </c>
      <c r="B319" s="3"/>
      <c r="C319" s="3"/>
      <c r="D319" s="3"/>
      <c r="E319" s="5"/>
    </row>
    <row r="320" spans="1:6" x14ac:dyDescent="0.2">
      <c r="A320" s="7"/>
      <c r="E320" s="1"/>
    </row>
    <row r="321" spans="1:6" x14ac:dyDescent="0.2">
      <c r="A321" s="4" t="s">
        <v>0</v>
      </c>
      <c r="B321" s="4" t="str">
        <f>B6</f>
        <v>PREDDELA</v>
      </c>
      <c r="C321" s="3"/>
      <c r="D321" s="4"/>
      <c r="E321" s="5"/>
      <c r="F321" s="81">
        <f>F66</f>
        <v>27000</v>
      </c>
    </row>
    <row r="322" spans="1:6" x14ac:dyDescent="0.2">
      <c r="A322" s="67" t="s">
        <v>1</v>
      </c>
      <c r="B322" s="4" t="str">
        <f>B69</f>
        <v>ZEMELJSKA DELA</v>
      </c>
      <c r="C322" s="3"/>
      <c r="D322" s="4"/>
      <c r="E322" s="5"/>
      <c r="F322" s="81">
        <f>F119</f>
        <v>0</v>
      </c>
    </row>
    <row r="323" spans="1:6" x14ac:dyDescent="0.2">
      <c r="A323" s="67" t="s">
        <v>2</v>
      </c>
      <c r="B323" s="4" t="str">
        <f>B121</f>
        <v>VOZIŠČNE KONSTRUKCIJE</v>
      </c>
      <c r="C323" s="3"/>
      <c r="D323" s="4"/>
      <c r="E323" s="5"/>
      <c r="F323" s="81">
        <f>F119</f>
        <v>0</v>
      </c>
    </row>
    <row r="324" spans="1:6" x14ac:dyDescent="0.2">
      <c r="A324" s="67" t="s">
        <v>3</v>
      </c>
      <c r="B324" s="4" t="str">
        <f>B156</f>
        <v>ODVODNJAVANJE</v>
      </c>
      <c r="C324" s="3"/>
      <c r="D324" s="4"/>
      <c r="E324" s="5"/>
      <c r="F324" s="81">
        <f>F217</f>
        <v>0</v>
      </c>
    </row>
    <row r="325" spans="1:6" x14ac:dyDescent="0.2">
      <c r="A325" s="67" t="s">
        <v>4</v>
      </c>
      <c r="B325" s="4" t="str">
        <f>B219</f>
        <v>OPREMA CEST</v>
      </c>
      <c r="C325" s="3"/>
      <c r="D325" s="4"/>
      <c r="E325" s="5"/>
      <c r="F325" s="81">
        <f>F284</f>
        <v>0</v>
      </c>
    </row>
    <row r="326" spans="1:6" x14ac:dyDescent="0.2">
      <c r="A326" s="67" t="s">
        <v>5</v>
      </c>
      <c r="B326" s="4" t="str">
        <f>B286</f>
        <v>TUJE STORITVE</v>
      </c>
      <c r="C326" s="3"/>
      <c r="D326" s="4"/>
      <c r="E326" s="5"/>
      <c r="F326" s="81">
        <f>F315</f>
        <v>2550</v>
      </c>
    </row>
    <row r="327" spans="1:6" x14ac:dyDescent="0.2">
      <c r="A327" s="68"/>
      <c r="B327" s="68"/>
      <c r="C327" s="69"/>
      <c r="D327" s="68"/>
      <c r="E327" s="70"/>
      <c r="F327" s="71"/>
    </row>
    <row r="328" spans="1:6" x14ac:dyDescent="0.2">
      <c r="E328" s="1"/>
    </row>
    <row r="329" spans="1:6" x14ac:dyDescent="0.2">
      <c r="D329" s="72" t="s">
        <v>6</v>
      </c>
      <c r="E329" s="73"/>
      <c r="F329" s="90">
        <f>SUM(F321:F326)</f>
        <v>29550</v>
      </c>
    </row>
    <row r="330" spans="1:6" x14ac:dyDescent="0.2">
      <c r="A330" s="8"/>
      <c r="B330" s="8"/>
      <c r="C330" s="8"/>
      <c r="D330" s="74" t="s">
        <v>7</v>
      </c>
      <c r="E330" s="75"/>
      <c r="F330" s="82">
        <f>F329*0.22</f>
        <v>6501</v>
      </c>
    </row>
    <row r="331" spans="1:6" x14ac:dyDescent="0.2">
      <c r="A331" s="77"/>
      <c r="B331" s="77"/>
      <c r="C331" s="77"/>
      <c r="D331" s="78"/>
      <c r="E331" s="79"/>
      <c r="F331" s="71"/>
    </row>
    <row r="332" spans="1:6" x14ac:dyDescent="0.2">
      <c r="A332" s="8"/>
      <c r="B332" s="8"/>
      <c r="C332" s="8"/>
      <c r="D332" s="80"/>
      <c r="E332" s="75"/>
      <c r="F332" s="76"/>
    </row>
    <row r="333" spans="1:6" x14ac:dyDescent="0.2">
      <c r="D333" s="7" t="s">
        <v>6</v>
      </c>
      <c r="E333" s="73"/>
      <c r="F333" s="81">
        <f>F329+F330</f>
        <v>36051</v>
      </c>
    </row>
  </sheetData>
  <pageMargins left="1.1023622047244095" right="0.70866141732283472" top="0.74803149606299213" bottom="0.74803149606299213" header="0.31496062992125984" footer="0.31496062992125984"/>
  <pageSetup paperSize="9" orientation="portrait" horizontalDpi="4294967293" verticalDpi="0" r:id="rId1"/>
  <rowBreaks count="9" manualBreakCount="9">
    <brk id="45" max="16383" man="1"/>
    <brk id="68" max="16383" man="1"/>
    <brk id="105" max="16383" man="1"/>
    <brk id="120" max="16383" man="1"/>
    <brk id="155" max="16383" man="1"/>
    <brk id="185" max="16383" man="1"/>
    <brk id="218" max="16383" man="1"/>
    <brk id="244" max="16383" man="1"/>
    <brk id="2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1"/>
  <sheetViews>
    <sheetView topLeftCell="A77" zoomScale="120" zoomScaleNormal="120" workbookViewId="0">
      <selection activeCell="G83" sqref="G83"/>
    </sheetView>
  </sheetViews>
  <sheetFormatPr defaultRowHeight="12.75" x14ac:dyDescent="0.2"/>
  <cols>
    <col min="1" max="1" width="6.85546875" customWidth="1"/>
    <col min="2" max="2" width="40.7109375" customWidth="1"/>
    <col min="3" max="3" width="4.7109375" customWidth="1"/>
    <col min="4" max="4" width="9" customWidth="1"/>
    <col min="5" max="5" width="10.140625" customWidth="1"/>
    <col min="6" max="6" width="12.28515625" customWidth="1"/>
  </cols>
  <sheetData>
    <row r="2" spans="1:6" ht="15.75" x14ac:dyDescent="0.25">
      <c r="B2" s="91" t="s">
        <v>352</v>
      </c>
    </row>
    <row r="3" spans="1:6" ht="15.75" x14ac:dyDescent="0.25">
      <c r="B3" s="91"/>
    </row>
    <row r="4" spans="1:6" x14ac:dyDescent="0.2">
      <c r="A4" s="29" t="s">
        <v>23</v>
      </c>
      <c r="B4" s="30" t="s">
        <v>24</v>
      </c>
      <c r="C4" s="92" t="s">
        <v>25</v>
      </c>
      <c r="D4" s="32" t="s">
        <v>26</v>
      </c>
      <c r="E4" s="32" t="s">
        <v>27</v>
      </c>
      <c r="F4" s="32" t="s">
        <v>28</v>
      </c>
    </row>
    <row r="5" spans="1:6" x14ac:dyDescent="0.2">
      <c r="A5" s="29"/>
      <c r="B5" s="30"/>
      <c r="C5" s="92"/>
      <c r="D5" s="33"/>
      <c r="E5" s="33"/>
      <c r="F5" s="33"/>
    </row>
    <row r="6" spans="1:6" x14ac:dyDescent="0.2">
      <c r="A6" s="29"/>
      <c r="B6" s="30"/>
      <c r="C6" s="92"/>
      <c r="D6" s="33"/>
      <c r="E6" s="33"/>
      <c r="F6" s="33"/>
    </row>
    <row r="7" spans="1:6" x14ac:dyDescent="0.2">
      <c r="A7" s="34" t="s">
        <v>0</v>
      </c>
      <c r="B7" s="35" t="s">
        <v>29</v>
      </c>
      <c r="C7" s="93"/>
      <c r="D7" s="33"/>
      <c r="E7" s="37"/>
      <c r="F7" s="37"/>
    </row>
    <row r="8" spans="1:6" x14ac:dyDescent="0.2">
      <c r="A8" s="29"/>
      <c r="B8" s="30"/>
      <c r="C8" s="93"/>
      <c r="D8" s="33"/>
      <c r="E8" s="37"/>
      <c r="F8" s="37"/>
    </row>
    <row r="9" spans="1:6" x14ac:dyDescent="0.2">
      <c r="A9" s="29" t="s">
        <v>30</v>
      </c>
      <c r="B9" s="30" t="s">
        <v>31</v>
      </c>
      <c r="C9" s="93"/>
      <c r="D9" s="33"/>
      <c r="E9" s="37"/>
      <c r="F9" s="37"/>
    </row>
    <row r="10" spans="1:6" ht="25.5" x14ac:dyDescent="0.2">
      <c r="A10" s="29" t="s">
        <v>32</v>
      </c>
      <c r="B10" s="30" t="s">
        <v>33</v>
      </c>
      <c r="C10" s="92" t="s">
        <v>34</v>
      </c>
      <c r="D10" s="33">
        <v>0.93</v>
      </c>
      <c r="E10" s="37"/>
      <c r="F10" s="38">
        <f t="shared" ref="F10:F12" si="0">ROUND(D10*E10,2)</f>
        <v>0</v>
      </c>
    </row>
    <row r="11" spans="1:6" x14ac:dyDescent="0.2">
      <c r="A11" s="29"/>
      <c r="B11" s="30"/>
      <c r="C11" s="92"/>
      <c r="D11" s="33"/>
      <c r="E11" s="37"/>
      <c r="F11" s="38"/>
    </row>
    <row r="12" spans="1:6" ht="25.5" x14ac:dyDescent="0.2">
      <c r="A12" s="29" t="s">
        <v>35</v>
      </c>
      <c r="B12" s="30" t="s">
        <v>36</v>
      </c>
      <c r="C12" s="92" t="s">
        <v>37</v>
      </c>
      <c r="D12" s="33">
        <v>42</v>
      </c>
      <c r="E12" s="37"/>
      <c r="F12" s="38">
        <f t="shared" si="0"/>
        <v>0</v>
      </c>
    </row>
    <row r="13" spans="1:6" x14ac:dyDescent="0.2">
      <c r="A13" s="29"/>
      <c r="B13" s="30"/>
      <c r="C13" s="92"/>
      <c r="D13" s="33"/>
      <c r="E13" s="37"/>
      <c r="F13" s="37"/>
    </row>
    <row r="14" spans="1:6" x14ac:dyDescent="0.2">
      <c r="A14" s="29" t="s">
        <v>40</v>
      </c>
      <c r="B14" s="30" t="s">
        <v>87</v>
      </c>
      <c r="C14" s="93"/>
      <c r="D14" s="33"/>
      <c r="E14" s="37"/>
      <c r="F14" s="37"/>
    </row>
    <row r="15" spans="1:6" ht="38.25" x14ac:dyDescent="0.2">
      <c r="A15" s="40" t="s">
        <v>42</v>
      </c>
      <c r="B15" s="41" t="s">
        <v>343</v>
      </c>
      <c r="C15" s="94"/>
      <c r="D15" s="43"/>
      <c r="E15" s="44"/>
      <c r="F15" s="44"/>
    </row>
    <row r="16" spans="1:6" x14ac:dyDescent="0.2">
      <c r="A16" s="29"/>
      <c r="B16" s="30"/>
      <c r="C16" s="92"/>
      <c r="D16" s="33"/>
      <c r="E16" s="95"/>
      <c r="F16" s="95"/>
    </row>
    <row r="17" spans="1:6" x14ac:dyDescent="0.2">
      <c r="A17" s="29"/>
      <c r="B17" s="35" t="s">
        <v>335</v>
      </c>
      <c r="C17" s="92"/>
      <c r="D17" s="33"/>
      <c r="E17" s="54"/>
      <c r="F17" s="47">
        <f>SUM(F10:F15)</f>
        <v>0</v>
      </c>
    </row>
    <row r="18" spans="1:6" x14ac:dyDescent="0.2">
      <c r="A18" s="29"/>
      <c r="B18" s="35"/>
      <c r="C18" s="92"/>
      <c r="D18" s="33"/>
      <c r="E18" s="54"/>
      <c r="F18" s="47"/>
    </row>
    <row r="19" spans="1:6" x14ac:dyDescent="0.2">
      <c r="A19" s="29"/>
      <c r="B19" s="30"/>
      <c r="C19" s="92"/>
      <c r="D19" s="33"/>
      <c r="E19" s="37"/>
      <c r="F19" s="37"/>
    </row>
    <row r="20" spans="1:6" x14ac:dyDescent="0.2">
      <c r="A20" s="34" t="s">
        <v>1</v>
      </c>
      <c r="B20" s="35" t="s">
        <v>94</v>
      </c>
      <c r="C20" s="93"/>
      <c r="D20" s="33"/>
      <c r="E20" s="37"/>
      <c r="F20" s="37"/>
    </row>
    <row r="21" spans="1:6" x14ac:dyDescent="0.2">
      <c r="A21" s="29" t="s">
        <v>95</v>
      </c>
      <c r="B21" s="30" t="s">
        <v>96</v>
      </c>
      <c r="C21" s="93"/>
      <c r="D21" s="33"/>
      <c r="E21" s="37"/>
      <c r="F21" s="37"/>
    </row>
    <row r="22" spans="1:6" ht="25.5" x14ac:dyDescent="0.2">
      <c r="A22" s="29" t="s">
        <v>97</v>
      </c>
      <c r="B22" s="30" t="s">
        <v>344</v>
      </c>
      <c r="C22" s="92" t="s">
        <v>66</v>
      </c>
      <c r="D22" s="33">
        <v>345</v>
      </c>
      <c r="E22" s="37"/>
      <c r="F22" s="38">
        <f t="shared" ref="F22:F42" si="1">ROUND(D22*E22,2)</f>
        <v>0</v>
      </c>
    </row>
    <row r="23" spans="1:6" x14ac:dyDescent="0.2">
      <c r="A23" s="29"/>
      <c r="B23" s="30"/>
      <c r="C23" s="92"/>
      <c r="D23" s="33"/>
      <c r="E23" s="37"/>
      <c r="F23" s="38"/>
    </row>
    <row r="24" spans="1:6" ht="25.5" x14ac:dyDescent="0.2">
      <c r="A24" s="29" t="s">
        <v>99</v>
      </c>
      <c r="B24" s="30" t="s">
        <v>100</v>
      </c>
      <c r="C24" s="92" t="s">
        <v>66</v>
      </c>
      <c r="D24" s="33">
        <v>788</v>
      </c>
      <c r="E24" s="37"/>
      <c r="F24" s="38">
        <f t="shared" si="1"/>
        <v>0</v>
      </c>
    </row>
    <row r="25" spans="1:6" x14ac:dyDescent="0.2">
      <c r="A25" s="29"/>
      <c r="B25" s="30"/>
      <c r="C25" s="92"/>
      <c r="D25" s="33"/>
      <c r="E25" s="37"/>
      <c r="F25" s="38"/>
    </row>
    <row r="26" spans="1:6" x14ac:dyDescent="0.2">
      <c r="A26" s="29" t="s">
        <v>107</v>
      </c>
      <c r="B26" s="30" t="s">
        <v>108</v>
      </c>
      <c r="C26" s="93"/>
      <c r="D26" s="33"/>
      <c r="E26" s="37"/>
      <c r="F26" s="38"/>
    </row>
    <row r="27" spans="1:6" ht="25.5" x14ac:dyDescent="0.2">
      <c r="A27" s="29" t="s">
        <v>109</v>
      </c>
      <c r="B27" s="30" t="s">
        <v>110</v>
      </c>
      <c r="C27" s="92" t="s">
        <v>44</v>
      </c>
      <c r="D27" s="33">
        <v>3411</v>
      </c>
      <c r="E27" s="37"/>
      <c r="F27" s="38">
        <f t="shared" si="1"/>
        <v>0</v>
      </c>
    </row>
    <row r="28" spans="1:6" x14ac:dyDescent="0.2">
      <c r="A28" s="29"/>
      <c r="B28" s="30"/>
      <c r="C28" s="92"/>
      <c r="D28" s="33"/>
      <c r="E28" s="37"/>
      <c r="F28" s="38"/>
    </row>
    <row r="29" spans="1:6" x14ac:dyDescent="0.2">
      <c r="A29" s="29" t="s">
        <v>111</v>
      </c>
      <c r="B29" s="30" t="s">
        <v>116</v>
      </c>
      <c r="C29" s="93"/>
      <c r="D29" s="33"/>
      <c r="E29" s="37"/>
      <c r="F29" s="38"/>
    </row>
    <row r="30" spans="1:6" ht="25.5" x14ac:dyDescent="0.2">
      <c r="A30" s="29" t="s">
        <v>113</v>
      </c>
      <c r="B30" s="30" t="s">
        <v>118</v>
      </c>
      <c r="C30" s="92" t="s">
        <v>66</v>
      </c>
      <c r="D30" s="33">
        <v>76</v>
      </c>
      <c r="E30" s="37"/>
      <c r="F30" s="38">
        <f t="shared" si="1"/>
        <v>0</v>
      </c>
    </row>
    <row r="31" spans="1:6" x14ac:dyDescent="0.2">
      <c r="A31" s="29"/>
      <c r="B31" s="30"/>
      <c r="C31" s="92"/>
      <c r="D31" s="33"/>
      <c r="E31" s="37"/>
      <c r="F31" s="38"/>
    </row>
    <row r="32" spans="1:6" ht="25.5" x14ac:dyDescent="0.2">
      <c r="A32" s="29" t="s">
        <v>345</v>
      </c>
      <c r="B32" s="30" t="s">
        <v>120</v>
      </c>
      <c r="C32" s="92" t="s">
        <v>44</v>
      </c>
      <c r="D32" s="33">
        <v>566</v>
      </c>
      <c r="E32" s="37"/>
      <c r="F32" s="38">
        <f t="shared" si="1"/>
        <v>0</v>
      </c>
    </row>
    <row r="33" spans="1:6" x14ac:dyDescent="0.2">
      <c r="A33" s="29"/>
      <c r="B33" s="30"/>
      <c r="C33" s="92"/>
      <c r="D33" s="33"/>
      <c r="E33" s="37"/>
      <c r="F33" s="38"/>
    </row>
    <row r="34" spans="1:6" x14ac:dyDescent="0.2">
      <c r="A34" s="29" t="s">
        <v>115</v>
      </c>
      <c r="B34" s="30" t="s">
        <v>122</v>
      </c>
      <c r="C34" s="93"/>
      <c r="D34" s="33"/>
      <c r="E34" s="37"/>
      <c r="F34" s="38"/>
    </row>
    <row r="35" spans="1:6" ht="25.5" x14ac:dyDescent="0.2">
      <c r="A35" s="29" t="s">
        <v>117</v>
      </c>
      <c r="B35" s="30" t="s">
        <v>124</v>
      </c>
      <c r="C35" s="92" t="s">
        <v>44</v>
      </c>
      <c r="D35" s="33">
        <v>932</v>
      </c>
      <c r="E35" s="37"/>
      <c r="F35" s="38">
        <f t="shared" si="1"/>
        <v>0</v>
      </c>
    </row>
    <row r="36" spans="1:6" x14ac:dyDescent="0.2">
      <c r="A36" s="29"/>
      <c r="B36" s="30"/>
      <c r="C36" s="92"/>
      <c r="D36" s="33"/>
      <c r="E36" s="37"/>
      <c r="F36" s="38"/>
    </row>
    <row r="37" spans="1:6" x14ac:dyDescent="0.2">
      <c r="A37" s="29" t="s">
        <v>119</v>
      </c>
      <c r="B37" s="30" t="s">
        <v>126</v>
      </c>
      <c r="C37" s="92" t="s">
        <v>44</v>
      </c>
      <c r="D37" s="33">
        <v>932</v>
      </c>
      <c r="E37" s="37"/>
      <c r="F37" s="38">
        <f t="shared" si="1"/>
        <v>0</v>
      </c>
    </row>
    <row r="38" spans="1:6" x14ac:dyDescent="0.2">
      <c r="A38" s="29"/>
      <c r="B38" s="30"/>
      <c r="C38" s="92"/>
      <c r="D38" s="33"/>
      <c r="E38" s="37"/>
      <c r="F38" s="38"/>
    </row>
    <row r="39" spans="1:6" ht="25.5" x14ac:dyDescent="0.2">
      <c r="A39" s="29" t="s">
        <v>121</v>
      </c>
      <c r="B39" s="30" t="s">
        <v>134</v>
      </c>
      <c r="C39" s="93"/>
      <c r="D39" s="33"/>
      <c r="E39" s="37"/>
      <c r="F39" s="38"/>
    </row>
    <row r="40" spans="1:6" x14ac:dyDescent="0.2">
      <c r="A40" s="29" t="s">
        <v>123</v>
      </c>
      <c r="B40" s="30" t="s">
        <v>139</v>
      </c>
      <c r="C40" s="92" t="s">
        <v>137</v>
      </c>
      <c r="D40" s="33">
        <v>1998</v>
      </c>
      <c r="E40" s="37"/>
      <c r="F40" s="38">
        <f t="shared" si="1"/>
        <v>0</v>
      </c>
    </row>
    <row r="41" spans="1:6" x14ac:dyDescent="0.2">
      <c r="A41" s="29"/>
      <c r="B41" s="30"/>
      <c r="C41" s="92"/>
      <c r="D41" s="33"/>
      <c r="E41" s="37"/>
      <c r="F41" s="38"/>
    </row>
    <row r="42" spans="1:6" x14ac:dyDescent="0.2">
      <c r="A42" s="49" t="s">
        <v>125</v>
      </c>
      <c r="B42" s="50" t="s">
        <v>141</v>
      </c>
      <c r="C42" s="96" t="s">
        <v>137</v>
      </c>
      <c r="D42" s="52">
        <v>1998</v>
      </c>
      <c r="E42" s="39"/>
      <c r="F42" s="38">
        <f t="shared" si="1"/>
        <v>0</v>
      </c>
    </row>
    <row r="43" spans="1:6" x14ac:dyDescent="0.2">
      <c r="A43" s="40"/>
      <c r="B43" s="41"/>
      <c r="C43" s="97"/>
      <c r="D43" s="43"/>
      <c r="E43" s="44"/>
      <c r="F43" s="44"/>
    </row>
    <row r="44" spans="1:6" x14ac:dyDescent="0.2">
      <c r="A44" s="29"/>
      <c r="B44" s="35" t="s">
        <v>336</v>
      </c>
      <c r="C44" s="92"/>
      <c r="D44" s="33"/>
      <c r="E44" s="54"/>
      <c r="F44" s="47">
        <f>SUM(F22:F43)</f>
        <v>0</v>
      </c>
    </row>
    <row r="45" spans="1:6" x14ac:dyDescent="0.2">
      <c r="A45" s="29"/>
      <c r="B45" s="35"/>
      <c r="C45" s="92"/>
      <c r="D45" s="33"/>
      <c r="E45" s="54"/>
      <c r="F45" s="47"/>
    </row>
    <row r="46" spans="1:6" x14ac:dyDescent="0.2">
      <c r="A46" s="29"/>
      <c r="B46" s="35"/>
      <c r="C46" s="92"/>
      <c r="D46" s="33"/>
      <c r="E46" s="54"/>
      <c r="F46" s="47"/>
    </row>
    <row r="47" spans="1:6" x14ac:dyDescent="0.2">
      <c r="A47" s="29"/>
      <c r="B47" s="35"/>
      <c r="C47" s="92"/>
      <c r="D47" s="33"/>
      <c r="E47" s="54"/>
      <c r="F47" s="47"/>
    </row>
    <row r="48" spans="1:6" x14ac:dyDescent="0.2">
      <c r="A48" s="34" t="s">
        <v>2</v>
      </c>
      <c r="B48" s="35" t="s">
        <v>146</v>
      </c>
      <c r="C48" s="93"/>
      <c r="D48" s="33"/>
      <c r="E48" s="37"/>
      <c r="F48" s="37"/>
    </row>
    <row r="49" spans="1:6" x14ac:dyDescent="0.2">
      <c r="A49" s="29"/>
      <c r="B49" s="30"/>
      <c r="C49" s="93"/>
      <c r="D49" s="33"/>
      <c r="E49" s="37"/>
      <c r="F49" s="37"/>
    </row>
    <row r="50" spans="1:6" ht="16.5" customHeight="1" x14ac:dyDescent="0.2">
      <c r="A50" s="29" t="s">
        <v>147</v>
      </c>
      <c r="B50" s="30" t="s">
        <v>148</v>
      </c>
      <c r="C50" s="93"/>
      <c r="D50" s="33"/>
      <c r="E50" s="37"/>
      <c r="F50" s="37"/>
    </row>
    <row r="51" spans="1:6" ht="51" x14ac:dyDescent="0.2">
      <c r="A51" s="29" t="s">
        <v>149</v>
      </c>
      <c r="B51" s="30" t="s">
        <v>150</v>
      </c>
      <c r="C51" s="92" t="s">
        <v>66</v>
      </c>
      <c r="D51" s="33">
        <v>611</v>
      </c>
      <c r="E51" s="37"/>
      <c r="F51" s="38">
        <f t="shared" ref="F51:F64" si="2">ROUND(D51*E51,2)</f>
        <v>0</v>
      </c>
    </row>
    <row r="52" spans="1:6" x14ac:dyDescent="0.2">
      <c r="A52" s="29"/>
      <c r="B52" s="30"/>
      <c r="C52" s="92"/>
      <c r="D52" s="33"/>
      <c r="E52" s="37"/>
      <c r="F52" s="38"/>
    </row>
    <row r="53" spans="1:6" x14ac:dyDescent="0.2">
      <c r="A53" s="29" t="s">
        <v>155</v>
      </c>
      <c r="B53" s="30" t="s">
        <v>156</v>
      </c>
      <c r="C53" s="93"/>
      <c r="D53" s="33"/>
      <c r="E53" s="37"/>
      <c r="F53" s="38"/>
    </row>
    <row r="54" spans="1:6" ht="51" x14ac:dyDescent="0.2">
      <c r="A54" s="29" t="s">
        <v>157</v>
      </c>
      <c r="B54" s="30" t="s">
        <v>346</v>
      </c>
      <c r="C54" s="92" t="s">
        <v>44</v>
      </c>
      <c r="D54" s="33">
        <v>1376</v>
      </c>
      <c r="E54" s="37"/>
      <c r="F54" s="38">
        <f t="shared" si="2"/>
        <v>0</v>
      </c>
    </row>
    <row r="55" spans="1:6" x14ac:dyDescent="0.2">
      <c r="A55" s="29"/>
      <c r="B55" s="30"/>
      <c r="C55" s="92"/>
      <c r="D55" s="33"/>
      <c r="E55" s="37"/>
      <c r="F55" s="38"/>
    </row>
    <row r="56" spans="1:6" x14ac:dyDescent="0.2">
      <c r="A56" s="29"/>
      <c r="B56" s="30"/>
      <c r="C56" s="92"/>
      <c r="D56" s="33"/>
      <c r="E56" s="37"/>
      <c r="F56" s="38"/>
    </row>
    <row r="57" spans="1:6" x14ac:dyDescent="0.2">
      <c r="A57" s="29" t="s">
        <v>163</v>
      </c>
      <c r="B57" s="30" t="s">
        <v>164</v>
      </c>
      <c r="C57" s="93"/>
      <c r="D57" s="33"/>
      <c r="E57" s="37"/>
      <c r="F57" s="38"/>
    </row>
    <row r="58" spans="1:6" ht="51" x14ac:dyDescent="0.2">
      <c r="A58" s="29" t="s">
        <v>165</v>
      </c>
      <c r="B58" s="30" t="s">
        <v>347</v>
      </c>
      <c r="C58" s="92" t="s">
        <v>44</v>
      </c>
      <c r="D58" s="33">
        <v>42</v>
      </c>
      <c r="E58" s="37"/>
      <c r="F58" s="38">
        <f t="shared" si="2"/>
        <v>0</v>
      </c>
    </row>
    <row r="59" spans="1:6" x14ac:dyDescent="0.2">
      <c r="A59" s="29"/>
      <c r="B59" s="30"/>
      <c r="C59" s="92"/>
      <c r="D59" s="33"/>
      <c r="E59" s="37"/>
      <c r="F59" s="38"/>
    </row>
    <row r="60" spans="1:6" x14ac:dyDescent="0.2">
      <c r="A60" s="29" t="s">
        <v>167</v>
      </c>
      <c r="B60" s="30" t="s">
        <v>168</v>
      </c>
      <c r="C60" s="93"/>
      <c r="D60" s="33"/>
      <c r="E60" s="37"/>
      <c r="F60" s="38"/>
    </row>
    <row r="61" spans="1:6" ht="38.25" x14ac:dyDescent="0.2">
      <c r="A61" s="29" t="s">
        <v>169</v>
      </c>
      <c r="B61" s="30" t="s">
        <v>348</v>
      </c>
      <c r="C61" s="92" t="s">
        <v>75</v>
      </c>
      <c r="D61" s="33">
        <v>932</v>
      </c>
      <c r="E61" s="37"/>
      <c r="F61" s="38">
        <f t="shared" si="2"/>
        <v>0</v>
      </c>
    </row>
    <row r="62" spans="1:6" x14ac:dyDescent="0.2">
      <c r="A62" s="29"/>
      <c r="B62" s="30"/>
      <c r="C62" s="92"/>
      <c r="D62" s="33"/>
      <c r="E62" s="37"/>
      <c r="F62" s="38"/>
    </row>
    <row r="63" spans="1:6" x14ac:dyDescent="0.2">
      <c r="A63" s="29" t="s">
        <v>175</v>
      </c>
      <c r="B63" s="30" t="s">
        <v>176</v>
      </c>
      <c r="C63" s="93"/>
      <c r="D63" s="33"/>
      <c r="E63" s="37"/>
      <c r="F63" s="38"/>
    </row>
    <row r="64" spans="1:6" ht="12" customHeight="1" x14ac:dyDescent="0.2">
      <c r="A64" s="49" t="s">
        <v>177</v>
      </c>
      <c r="B64" s="50" t="s">
        <v>349</v>
      </c>
      <c r="C64" s="96" t="s">
        <v>66</v>
      </c>
      <c r="D64" s="52">
        <v>16</v>
      </c>
      <c r="E64" s="39"/>
      <c r="F64" s="38">
        <f t="shared" si="2"/>
        <v>0</v>
      </c>
    </row>
    <row r="65" spans="1:6" x14ac:dyDescent="0.2">
      <c r="A65" s="40"/>
      <c r="B65" s="41"/>
      <c r="C65" s="97"/>
      <c r="D65" s="43"/>
      <c r="E65" s="44"/>
      <c r="F65" s="44"/>
    </row>
    <row r="66" spans="1:6" x14ac:dyDescent="0.2">
      <c r="A66" s="29"/>
      <c r="B66" s="35" t="s">
        <v>337</v>
      </c>
      <c r="C66" s="92"/>
      <c r="D66" s="33"/>
      <c r="E66" s="54"/>
      <c r="F66" s="47">
        <f>SUM(F51:F65)</f>
        <v>0</v>
      </c>
    </row>
    <row r="67" spans="1:6" x14ac:dyDescent="0.2">
      <c r="A67" s="29"/>
      <c r="B67" s="35"/>
      <c r="C67" s="92"/>
      <c r="D67" s="33"/>
      <c r="E67" s="54"/>
      <c r="F67" s="47"/>
    </row>
    <row r="68" spans="1:6" x14ac:dyDescent="0.2">
      <c r="A68" s="29"/>
      <c r="B68" s="30"/>
      <c r="C68" s="92"/>
      <c r="D68" s="33"/>
      <c r="E68" s="37"/>
      <c r="F68" s="37"/>
    </row>
    <row r="69" spans="1:6" x14ac:dyDescent="0.2">
      <c r="A69" s="34" t="s">
        <v>3</v>
      </c>
      <c r="B69" s="35" t="s">
        <v>181</v>
      </c>
      <c r="C69" s="93"/>
      <c r="D69" s="33"/>
      <c r="E69" s="37"/>
      <c r="F69" s="37"/>
    </row>
    <row r="70" spans="1:6" x14ac:dyDescent="0.2">
      <c r="A70" s="29" t="s">
        <v>182</v>
      </c>
      <c r="B70" s="30" t="s">
        <v>227</v>
      </c>
      <c r="C70" s="93"/>
      <c r="D70" s="33"/>
      <c r="E70" s="37"/>
      <c r="F70" s="37"/>
    </row>
    <row r="71" spans="1:6" ht="40.5" customHeight="1" x14ac:dyDescent="0.2">
      <c r="A71" s="29" t="s">
        <v>184</v>
      </c>
      <c r="B71" s="30" t="s">
        <v>350</v>
      </c>
      <c r="C71" s="92" t="s">
        <v>59</v>
      </c>
      <c r="D71" s="33">
        <v>24</v>
      </c>
      <c r="E71" s="37"/>
      <c r="F71" s="38">
        <f t="shared" ref="F71:F73" si="3">ROUND(D71*E71,2)</f>
        <v>0</v>
      </c>
    </row>
    <row r="72" spans="1:6" x14ac:dyDescent="0.2">
      <c r="A72" s="29"/>
      <c r="B72" s="30"/>
      <c r="C72" s="92"/>
      <c r="D72" s="33"/>
      <c r="E72" s="37"/>
      <c r="F72" s="38"/>
    </row>
    <row r="73" spans="1:6" ht="63.75" x14ac:dyDescent="0.2">
      <c r="A73" s="49" t="s">
        <v>186</v>
      </c>
      <c r="B73" s="50" t="s">
        <v>351</v>
      </c>
      <c r="C73" s="96" t="s">
        <v>37</v>
      </c>
      <c r="D73" s="52">
        <v>6</v>
      </c>
      <c r="E73" s="39"/>
      <c r="F73" s="38">
        <f t="shared" si="3"/>
        <v>0</v>
      </c>
    </row>
    <row r="74" spans="1:6" x14ac:dyDescent="0.2">
      <c r="A74" s="40"/>
      <c r="B74" s="41"/>
      <c r="C74" s="97"/>
      <c r="D74" s="43"/>
      <c r="E74" s="44"/>
      <c r="F74" s="44"/>
    </row>
    <row r="75" spans="1:6" x14ac:dyDescent="0.2">
      <c r="A75" s="29"/>
      <c r="B75" s="35" t="s">
        <v>338</v>
      </c>
      <c r="C75" s="92"/>
      <c r="D75" s="33"/>
      <c r="E75" s="54"/>
      <c r="F75" s="47">
        <f>SUM(F71:F74)</f>
        <v>0</v>
      </c>
    </row>
    <row r="76" spans="1:6" x14ac:dyDescent="0.2">
      <c r="A76" s="29"/>
      <c r="B76" s="30"/>
      <c r="C76" s="92"/>
      <c r="D76" s="33"/>
      <c r="E76" s="98"/>
      <c r="F76" s="37"/>
    </row>
    <row r="77" spans="1:6" x14ac:dyDescent="0.2">
      <c r="A77" s="29"/>
      <c r="B77" s="30"/>
      <c r="C77" s="92"/>
      <c r="D77" s="33"/>
      <c r="E77" s="37"/>
      <c r="F77" s="37"/>
    </row>
    <row r="78" spans="1:6" x14ac:dyDescent="0.2">
      <c r="A78" s="34" t="s">
        <v>4</v>
      </c>
      <c r="B78" s="35" t="s">
        <v>308</v>
      </c>
      <c r="C78" s="93"/>
      <c r="D78" s="33"/>
      <c r="E78" s="37"/>
      <c r="F78" s="37"/>
    </row>
    <row r="79" spans="1:6" x14ac:dyDescent="0.2">
      <c r="A79" s="29"/>
      <c r="B79" s="30"/>
      <c r="C79" s="93"/>
      <c r="D79" s="33"/>
      <c r="E79" s="37"/>
      <c r="F79" s="37"/>
    </row>
    <row r="80" spans="1:6" ht="25.5" x14ac:dyDescent="0.2">
      <c r="A80" s="29" t="s">
        <v>245</v>
      </c>
      <c r="B80" s="30" t="s">
        <v>324</v>
      </c>
      <c r="C80" s="93"/>
      <c r="D80" s="33"/>
      <c r="E80" s="37"/>
      <c r="F80" s="37"/>
    </row>
    <row r="81" spans="1:6" ht="63.75" x14ac:dyDescent="0.2">
      <c r="A81" s="49" t="s">
        <v>247</v>
      </c>
      <c r="B81" s="63" t="s">
        <v>326</v>
      </c>
      <c r="C81" s="96" t="s">
        <v>327</v>
      </c>
      <c r="D81" s="52">
        <v>15</v>
      </c>
      <c r="E81" s="39">
        <v>45</v>
      </c>
      <c r="F81" s="38">
        <f t="shared" ref="F81" si="4">ROUND(D81*E81,2)</f>
        <v>675</v>
      </c>
    </row>
    <row r="82" spans="1:6" x14ac:dyDescent="0.2">
      <c r="A82" s="65"/>
      <c r="B82" s="66"/>
      <c r="C82" s="93"/>
      <c r="D82" s="37"/>
      <c r="E82" s="37"/>
      <c r="F82" s="37"/>
    </row>
    <row r="83" spans="1:6" x14ac:dyDescent="0.2">
      <c r="A83" s="65"/>
      <c r="B83" s="35" t="s">
        <v>340</v>
      </c>
      <c r="C83" s="93"/>
      <c r="D83" s="37"/>
      <c r="E83" s="46"/>
      <c r="F83" s="47">
        <f>SUM(F81:F82)</f>
        <v>675</v>
      </c>
    </row>
    <row r="88" spans="1:6" x14ac:dyDescent="0.2">
      <c r="A88" s="9" t="s">
        <v>353</v>
      </c>
      <c r="B88" s="3"/>
      <c r="C88" s="3"/>
      <c r="D88" s="3"/>
      <c r="E88" s="5"/>
    </row>
    <row r="89" spans="1:6" x14ac:dyDescent="0.2">
      <c r="A89" s="7"/>
      <c r="E89" s="1"/>
    </row>
    <row r="90" spans="1:6" x14ac:dyDescent="0.2">
      <c r="A90" s="4" t="s">
        <v>0</v>
      </c>
      <c r="B90" s="4" t="str">
        <f>B17</f>
        <v>PREDDELA SKUPAJ</v>
      </c>
      <c r="C90" s="3"/>
      <c r="D90" s="4"/>
      <c r="E90" s="5"/>
      <c r="F90" s="81">
        <f>F17</f>
        <v>0</v>
      </c>
    </row>
    <row r="91" spans="1:6" x14ac:dyDescent="0.2">
      <c r="A91" s="67" t="s">
        <v>1</v>
      </c>
      <c r="B91" s="4" t="str">
        <f>B20</f>
        <v>ZEMELJSKA DELA</v>
      </c>
      <c r="C91" s="3"/>
      <c r="D91" s="4"/>
      <c r="E91" s="5"/>
      <c r="F91" s="81">
        <f>F44</f>
        <v>0</v>
      </c>
    </row>
    <row r="92" spans="1:6" x14ac:dyDescent="0.2">
      <c r="A92" s="67" t="s">
        <v>2</v>
      </c>
      <c r="B92" s="4" t="str">
        <f>B48</f>
        <v>VOZIŠČNE KONSTRUKCIJE</v>
      </c>
      <c r="C92" s="3"/>
      <c r="D92" s="4"/>
      <c r="E92" s="5"/>
      <c r="F92" s="81">
        <f>F66</f>
        <v>0</v>
      </c>
    </row>
    <row r="93" spans="1:6" x14ac:dyDescent="0.2">
      <c r="A93" s="67" t="s">
        <v>3</v>
      </c>
      <c r="B93" s="4" t="str">
        <f>B69</f>
        <v>ODVODNJAVANJE</v>
      </c>
      <c r="C93" s="3"/>
      <c r="D93" s="4"/>
      <c r="E93" s="5"/>
      <c r="F93" s="81">
        <f>F75</f>
        <v>0</v>
      </c>
    </row>
    <row r="94" spans="1:6" x14ac:dyDescent="0.2">
      <c r="A94" s="67" t="s">
        <v>4</v>
      </c>
      <c r="B94" s="4" t="str">
        <f>B78</f>
        <v>TUJE STORITVE</v>
      </c>
      <c r="C94" s="3"/>
      <c r="D94" s="4"/>
      <c r="E94" s="5"/>
      <c r="F94" s="81">
        <f>F83</f>
        <v>675</v>
      </c>
    </row>
    <row r="95" spans="1:6" x14ac:dyDescent="0.2">
      <c r="A95" s="68"/>
      <c r="B95" s="68"/>
      <c r="C95" s="69"/>
      <c r="D95" s="68"/>
      <c r="E95" s="70"/>
      <c r="F95" s="71"/>
    </row>
    <row r="96" spans="1:6" x14ac:dyDescent="0.2">
      <c r="E96" s="1"/>
    </row>
    <row r="97" spans="1:6" x14ac:dyDescent="0.2">
      <c r="D97" s="72" t="s">
        <v>6</v>
      </c>
      <c r="E97" s="73"/>
      <c r="F97" s="90">
        <f>SUM(F90:F94)</f>
        <v>675</v>
      </c>
    </row>
    <row r="98" spans="1:6" x14ac:dyDescent="0.2">
      <c r="A98" s="8"/>
      <c r="B98" s="8"/>
      <c r="C98" s="8"/>
      <c r="D98" s="74" t="s">
        <v>7</v>
      </c>
      <c r="E98" s="75"/>
      <c r="F98" s="82">
        <f>F97*0.22</f>
        <v>148.5</v>
      </c>
    </row>
    <row r="99" spans="1:6" x14ac:dyDescent="0.2">
      <c r="A99" s="77"/>
      <c r="B99" s="77"/>
      <c r="C99" s="77"/>
      <c r="D99" s="78"/>
      <c r="E99" s="79"/>
      <c r="F99" s="71"/>
    </row>
    <row r="100" spans="1:6" x14ac:dyDescent="0.2">
      <c r="A100" s="8"/>
      <c r="B100" s="8"/>
      <c r="C100" s="8"/>
      <c r="D100" s="80"/>
      <c r="E100" s="75"/>
      <c r="F100" s="76"/>
    </row>
    <row r="101" spans="1:6" x14ac:dyDescent="0.2">
      <c r="D101" s="7" t="s">
        <v>6</v>
      </c>
      <c r="E101" s="73"/>
      <c r="F101" s="81">
        <f>F97+F98</f>
        <v>823.5</v>
      </c>
    </row>
  </sheetData>
  <pageMargins left="1.1023622047244095" right="0.70866141732283472" top="0.74803149606299213" bottom="0.74803149606299213" header="0.31496062992125984" footer="0.31496062992125984"/>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opLeftCell="A79" workbookViewId="0">
      <selection activeCell="D106" sqref="D106"/>
    </sheetView>
  </sheetViews>
  <sheetFormatPr defaultRowHeight="12.75" x14ac:dyDescent="0.2"/>
  <cols>
    <col min="1" max="1" width="4" customWidth="1"/>
    <col min="2" max="2" width="48.28515625" customWidth="1"/>
    <col min="3" max="3" width="5.42578125" customWidth="1"/>
    <col min="4" max="4" width="9.28515625" customWidth="1"/>
    <col min="5" max="5" width="8.85546875" customWidth="1"/>
    <col min="6" max="6" width="11.42578125" customWidth="1"/>
  </cols>
  <sheetData>
    <row r="1" spans="1:6" ht="15.75" x14ac:dyDescent="0.2">
      <c r="A1" s="99"/>
      <c r="B1" s="100"/>
      <c r="C1" s="101"/>
      <c r="D1" s="101"/>
      <c r="E1" s="102"/>
      <c r="F1" s="102"/>
    </row>
    <row r="2" spans="1:6" ht="19.5" customHeight="1" x14ac:dyDescent="0.2">
      <c r="A2" s="99"/>
      <c r="B2" s="103" t="s">
        <v>416</v>
      </c>
      <c r="C2" s="101"/>
      <c r="D2" s="101"/>
      <c r="E2" s="102"/>
      <c r="F2" s="102"/>
    </row>
    <row r="3" spans="1:6" ht="19.5" customHeight="1" x14ac:dyDescent="0.2">
      <c r="A3" s="99"/>
      <c r="B3" s="103"/>
      <c r="C3" s="101"/>
      <c r="D3" s="101"/>
      <c r="E3" s="102"/>
      <c r="F3" s="102"/>
    </row>
    <row r="4" spans="1:6" ht="19.5" customHeight="1" x14ac:dyDescent="0.2">
      <c r="A4" s="99"/>
      <c r="B4" s="103"/>
      <c r="C4" s="101"/>
      <c r="D4" s="101"/>
      <c r="E4" s="102"/>
      <c r="F4" s="102"/>
    </row>
    <row r="5" spans="1:6" ht="15.75" x14ac:dyDescent="0.2">
      <c r="A5" s="99"/>
      <c r="B5" s="100"/>
      <c r="C5" s="101"/>
      <c r="D5" s="101"/>
      <c r="E5" s="102"/>
      <c r="F5" s="102"/>
    </row>
    <row r="6" spans="1:6" ht="20.25" x14ac:dyDescent="0.2">
      <c r="A6" s="104" t="s">
        <v>354</v>
      </c>
      <c r="B6" s="105" t="s">
        <v>355</v>
      </c>
      <c r="C6" s="106"/>
      <c r="D6" s="106"/>
      <c r="E6" s="106"/>
      <c r="F6" s="106"/>
    </row>
    <row r="7" spans="1:6" ht="15.75" x14ac:dyDescent="0.2">
      <c r="A7" s="107"/>
      <c r="B7" s="108"/>
      <c r="C7" s="106"/>
      <c r="D7" s="106"/>
      <c r="E7" s="106"/>
      <c r="F7" s="106"/>
    </row>
    <row r="8" spans="1:6" ht="15.75" x14ac:dyDescent="0.2">
      <c r="A8" s="107">
        <v>1</v>
      </c>
      <c r="B8" s="108" t="s">
        <v>29</v>
      </c>
      <c r="C8" s="106"/>
      <c r="D8" s="106"/>
      <c r="E8" s="106"/>
      <c r="F8" s="109">
        <f>F31</f>
        <v>0</v>
      </c>
    </row>
    <row r="9" spans="1:6" ht="15.75" x14ac:dyDescent="0.2">
      <c r="A9" s="107"/>
      <c r="B9" s="108"/>
      <c r="C9" s="106"/>
      <c r="D9" s="106"/>
      <c r="E9" s="106"/>
      <c r="F9" s="109"/>
    </row>
    <row r="10" spans="1:6" ht="15.75" x14ac:dyDescent="0.2">
      <c r="A10" s="107">
        <v>2</v>
      </c>
      <c r="B10" s="108" t="s">
        <v>356</v>
      </c>
      <c r="C10" s="106"/>
      <c r="D10" s="106"/>
      <c r="E10" s="106"/>
      <c r="F10" s="109">
        <f>F53</f>
        <v>0</v>
      </c>
    </row>
    <row r="11" spans="1:6" ht="15.75" x14ac:dyDescent="0.2">
      <c r="A11" s="107"/>
      <c r="B11" s="108"/>
      <c r="C11" s="106"/>
      <c r="D11" s="106"/>
      <c r="E11" s="106"/>
      <c r="F11" s="109"/>
    </row>
    <row r="12" spans="1:6" ht="15.75" x14ac:dyDescent="0.2">
      <c r="A12" s="107">
        <v>3</v>
      </c>
      <c r="B12" s="100" t="s">
        <v>357</v>
      </c>
      <c r="C12" s="106"/>
      <c r="D12" s="106"/>
      <c r="E12" s="106"/>
      <c r="F12" s="109">
        <f>F65</f>
        <v>0</v>
      </c>
    </row>
    <row r="13" spans="1:6" ht="15.75" x14ac:dyDescent="0.2">
      <c r="A13" s="107"/>
      <c r="B13" s="108"/>
      <c r="C13" s="106"/>
      <c r="D13" s="106"/>
      <c r="E13" s="106"/>
      <c r="F13" s="109"/>
    </row>
    <row r="14" spans="1:6" ht="15.75" x14ac:dyDescent="0.2">
      <c r="A14" s="107">
        <v>4</v>
      </c>
      <c r="B14" s="108" t="s">
        <v>358</v>
      </c>
      <c r="C14" s="106"/>
      <c r="D14" s="106"/>
      <c r="E14" s="106"/>
      <c r="F14" s="109">
        <f>F81</f>
        <v>0</v>
      </c>
    </row>
    <row r="15" spans="1:6" ht="15.75" x14ac:dyDescent="0.2">
      <c r="A15" s="107"/>
      <c r="B15" s="108"/>
      <c r="C15" s="106"/>
      <c r="D15" s="106"/>
      <c r="E15" s="106"/>
      <c r="F15" s="109"/>
    </row>
    <row r="16" spans="1:6" ht="15.75" x14ac:dyDescent="0.2">
      <c r="A16" s="107">
        <v>5</v>
      </c>
      <c r="B16" s="108" t="s">
        <v>308</v>
      </c>
      <c r="C16" s="106"/>
      <c r="D16" s="106"/>
      <c r="E16" s="106"/>
      <c r="F16" s="109">
        <f>F93</f>
        <v>1725</v>
      </c>
    </row>
    <row r="17" spans="1:6" ht="15.75" x14ac:dyDescent="0.2">
      <c r="A17" s="110"/>
      <c r="B17" s="111"/>
      <c r="C17" s="112"/>
      <c r="D17" s="112"/>
      <c r="E17" s="112"/>
      <c r="F17" s="113"/>
    </row>
    <row r="18" spans="1:6" ht="15.75" x14ac:dyDescent="0.2">
      <c r="A18" s="107"/>
      <c r="B18" s="108"/>
      <c r="C18" s="106"/>
      <c r="D18" s="106"/>
      <c r="E18" s="106"/>
      <c r="F18" s="109"/>
    </row>
    <row r="19" spans="1:6" ht="15.75" x14ac:dyDescent="0.2">
      <c r="A19" s="107"/>
      <c r="B19" s="108"/>
      <c r="C19" s="106"/>
      <c r="D19" s="114"/>
      <c r="E19" s="114" t="s">
        <v>359</v>
      </c>
      <c r="F19" s="115">
        <f>SUM(F8:F17)</f>
        <v>1725</v>
      </c>
    </row>
    <row r="20" spans="1:6" ht="15.75" x14ac:dyDescent="0.2">
      <c r="A20" s="116"/>
      <c r="B20" s="117"/>
      <c r="C20" s="118"/>
      <c r="D20" s="101"/>
      <c r="E20" s="102"/>
      <c r="F20" s="102"/>
    </row>
    <row r="21" spans="1:6" ht="15.75" x14ac:dyDescent="0.2">
      <c r="A21" s="99"/>
      <c r="B21" s="100"/>
      <c r="C21" s="101"/>
      <c r="D21" s="101"/>
      <c r="E21" s="102"/>
      <c r="F21" s="102"/>
    </row>
    <row r="22" spans="1:6" ht="15" x14ac:dyDescent="0.2">
      <c r="A22" s="119" t="s">
        <v>360</v>
      </c>
      <c r="B22" s="120" t="s">
        <v>29</v>
      </c>
      <c r="C22" s="121"/>
      <c r="D22" s="122"/>
      <c r="E22" s="122"/>
      <c r="F22" s="122"/>
    </row>
    <row r="23" spans="1:6" ht="33.75" thickBot="1" x14ac:dyDescent="0.25">
      <c r="A23" s="123"/>
      <c r="B23" s="124" t="s">
        <v>361</v>
      </c>
      <c r="C23" s="125" t="s">
        <v>362</v>
      </c>
      <c r="D23" s="125" t="s">
        <v>363</v>
      </c>
      <c r="E23" s="126" t="s">
        <v>364</v>
      </c>
      <c r="F23" s="126" t="s">
        <v>365</v>
      </c>
    </row>
    <row r="24" spans="1:6" ht="17.25" thickTop="1" x14ac:dyDescent="0.2">
      <c r="A24" s="127"/>
      <c r="B24" s="128"/>
      <c r="C24" s="129"/>
      <c r="D24" s="129"/>
      <c r="E24" s="130"/>
      <c r="F24" s="130"/>
    </row>
    <row r="25" spans="1:6" ht="63" x14ac:dyDescent="0.2">
      <c r="A25" s="131" t="s">
        <v>366</v>
      </c>
      <c r="B25" s="132" t="s">
        <v>367</v>
      </c>
      <c r="C25" s="133"/>
      <c r="D25" s="134"/>
      <c r="E25" s="134"/>
      <c r="F25" s="135"/>
    </row>
    <row r="26" spans="1:6" ht="16.5" x14ac:dyDescent="0.2">
      <c r="A26" s="127"/>
      <c r="B26" s="128"/>
      <c r="C26" s="129"/>
      <c r="D26" s="129"/>
      <c r="E26" s="130"/>
      <c r="F26" s="130"/>
    </row>
    <row r="27" spans="1:6" ht="47.25" x14ac:dyDescent="0.2">
      <c r="A27" s="131" t="s">
        <v>368</v>
      </c>
      <c r="B27" s="132" t="s">
        <v>369</v>
      </c>
      <c r="C27" s="136" t="s">
        <v>37</v>
      </c>
      <c r="D27" s="134">
        <v>1</v>
      </c>
      <c r="E27" s="137"/>
      <c r="F27" s="138">
        <f>ROUND(D27*E27,2)</f>
        <v>0</v>
      </c>
    </row>
    <row r="28" spans="1:6" ht="16.5" x14ac:dyDescent="0.2">
      <c r="A28" s="127"/>
      <c r="B28" s="139"/>
      <c r="C28" s="140"/>
      <c r="D28" s="141"/>
      <c r="E28" s="141"/>
      <c r="F28" s="142"/>
    </row>
    <row r="29" spans="1:6" ht="31.5" x14ac:dyDescent="0.2">
      <c r="A29" s="131" t="s">
        <v>370</v>
      </c>
      <c r="B29" s="143" t="s">
        <v>371</v>
      </c>
      <c r="C29" s="140"/>
      <c r="D29" s="141"/>
      <c r="E29" s="141"/>
      <c r="F29" s="142"/>
    </row>
    <row r="30" spans="1:6" ht="15.75" x14ac:dyDescent="0.2">
      <c r="A30" s="131"/>
      <c r="B30" s="143"/>
      <c r="C30" s="140"/>
      <c r="D30" s="141"/>
      <c r="E30" s="141"/>
      <c r="F30" s="142"/>
    </row>
    <row r="31" spans="1:6" ht="16.5" thickBot="1" x14ac:dyDescent="0.25">
      <c r="A31" s="144"/>
      <c r="B31" s="145" t="s">
        <v>335</v>
      </c>
      <c r="C31" s="146"/>
      <c r="D31" s="147"/>
      <c r="E31" s="147"/>
      <c r="F31" s="148">
        <f>SUM(F25:F29)</f>
        <v>0</v>
      </c>
    </row>
    <row r="32" spans="1:6" ht="16.5" thickTop="1" x14ac:dyDescent="0.2">
      <c r="A32" s="162"/>
      <c r="B32" s="163"/>
      <c r="C32" s="164"/>
      <c r="D32" s="165"/>
      <c r="E32" s="165"/>
      <c r="F32" s="167"/>
    </row>
    <row r="33" spans="1:6" ht="15.75" x14ac:dyDescent="0.2">
      <c r="A33" s="149"/>
      <c r="B33" s="117"/>
      <c r="C33" s="114"/>
      <c r="D33" s="150"/>
      <c r="E33" s="150"/>
      <c r="F33" s="150"/>
    </row>
    <row r="34" spans="1:6" ht="15.75" x14ac:dyDescent="0.2">
      <c r="A34" s="149" t="s">
        <v>372</v>
      </c>
      <c r="B34" s="117" t="s">
        <v>373</v>
      </c>
      <c r="C34" s="121"/>
      <c r="D34" s="122"/>
      <c r="E34" s="122"/>
      <c r="F34" s="122"/>
    </row>
    <row r="35" spans="1:6" ht="33.75" thickBot="1" x14ac:dyDescent="0.25">
      <c r="A35" s="123"/>
      <c r="B35" s="124" t="s">
        <v>361</v>
      </c>
      <c r="C35" s="125" t="s">
        <v>362</v>
      </c>
      <c r="D35" s="125" t="s">
        <v>363</v>
      </c>
      <c r="E35" s="126" t="s">
        <v>364</v>
      </c>
      <c r="F35" s="126" t="s">
        <v>365</v>
      </c>
    </row>
    <row r="36" spans="1:6" ht="17.25" thickTop="1" x14ac:dyDescent="0.2">
      <c r="A36" s="127"/>
      <c r="B36" s="128"/>
      <c r="C36" s="129"/>
      <c r="D36" s="129"/>
      <c r="E36" s="130"/>
      <c r="F36" s="130"/>
    </row>
    <row r="37" spans="1:6" ht="78.75" x14ac:dyDescent="0.2">
      <c r="A37" s="151" t="s">
        <v>374</v>
      </c>
      <c r="B37" s="100" t="s">
        <v>375</v>
      </c>
      <c r="C37" s="106" t="s">
        <v>66</v>
      </c>
      <c r="D37" s="152">
        <v>176</v>
      </c>
      <c r="E37" s="152"/>
      <c r="F37" s="138">
        <f t="shared" ref="F37:F51" si="0">ROUND(D37*E37,2)</f>
        <v>0</v>
      </c>
    </row>
    <row r="38" spans="1:6" ht="16.5" x14ac:dyDescent="0.2">
      <c r="A38" s="127"/>
      <c r="B38" s="128"/>
      <c r="C38" s="129"/>
      <c r="D38" s="129"/>
      <c r="E38" s="130"/>
      <c r="F38" s="138"/>
    </row>
    <row r="39" spans="1:6" ht="94.5" x14ac:dyDescent="0.2">
      <c r="A39" s="151" t="s">
        <v>376</v>
      </c>
      <c r="B39" s="100" t="s">
        <v>377</v>
      </c>
      <c r="C39" s="106" t="s">
        <v>66</v>
      </c>
      <c r="D39" s="152">
        <v>915</v>
      </c>
      <c r="E39" s="152"/>
      <c r="F39" s="138">
        <f t="shared" si="0"/>
        <v>0</v>
      </c>
    </row>
    <row r="40" spans="1:6" ht="15.75" x14ac:dyDescent="0.2">
      <c r="A40" s="153"/>
      <c r="B40" s="154"/>
      <c r="C40" s="101"/>
      <c r="D40" s="102"/>
      <c r="E40" s="102"/>
      <c r="F40" s="138"/>
    </row>
    <row r="41" spans="1:6" ht="15.75" x14ac:dyDescent="0.2">
      <c r="A41" s="153" t="s">
        <v>378</v>
      </c>
      <c r="B41" s="154" t="s">
        <v>379</v>
      </c>
      <c r="C41" s="101" t="s">
        <v>44</v>
      </c>
      <c r="D41" s="102">
        <v>365</v>
      </c>
      <c r="E41" s="102"/>
      <c r="F41" s="138">
        <f t="shared" si="0"/>
        <v>0</v>
      </c>
    </row>
    <row r="42" spans="1:6" ht="15.75" x14ac:dyDescent="0.2">
      <c r="A42" s="153"/>
      <c r="B42" s="154"/>
      <c r="C42" s="101"/>
      <c r="D42" s="102"/>
      <c r="E42" s="102"/>
      <c r="F42" s="138"/>
    </row>
    <row r="43" spans="1:6" ht="94.5" x14ac:dyDescent="0.2">
      <c r="A43" s="153" t="s">
        <v>380</v>
      </c>
      <c r="B43" s="154" t="s">
        <v>381</v>
      </c>
      <c r="C43" s="101" t="s">
        <v>59</v>
      </c>
      <c r="D43" s="102">
        <v>185</v>
      </c>
      <c r="E43" s="102"/>
      <c r="F43" s="138">
        <f t="shared" si="0"/>
        <v>0</v>
      </c>
    </row>
    <row r="44" spans="1:6" ht="15.75" x14ac:dyDescent="0.2">
      <c r="A44" s="153"/>
      <c r="B44" s="154"/>
      <c r="C44" s="101"/>
      <c r="D44" s="102"/>
      <c r="E44" s="102"/>
      <c r="F44" s="138"/>
    </row>
    <row r="45" spans="1:6" ht="63" x14ac:dyDescent="0.2">
      <c r="A45" s="153" t="s">
        <v>382</v>
      </c>
      <c r="B45" s="154" t="s">
        <v>383</v>
      </c>
      <c r="C45" s="101" t="s">
        <v>37</v>
      </c>
      <c r="D45" s="102">
        <v>60</v>
      </c>
      <c r="E45" s="102"/>
      <c r="F45" s="138">
        <f t="shared" si="0"/>
        <v>0</v>
      </c>
    </row>
    <row r="46" spans="1:6" ht="15.75" x14ac:dyDescent="0.2">
      <c r="A46" s="153"/>
      <c r="B46" s="154"/>
      <c r="C46" s="101"/>
      <c r="D46" s="102"/>
      <c r="E46" s="102"/>
      <c r="F46" s="138"/>
    </row>
    <row r="47" spans="1:6" ht="94.5" x14ac:dyDescent="0.2">
      <c r="A47" s="153" t="s">
        <v>384</v>
      </c>
      <c r="B47" s="100" t="s">
        <v>385</v>
      </c>
      <c r="C47" s="101" t="s">
        <v>66</v>
      </c>
      <c r="D47" s="102">
        <v>323</v>
      </c>
      <c r="E47" s="102"/>
      <c r="F47" s="138">
        <f t="shared" si="0"/>
        <v>0</v>
      </c>
    </row>
    <row r="48" spans="1:6" ht="15.75" x14ac:dyDescent="0.2">
      <c r="A48" s="153"/>
      <c r="B48" s="154"/>
      <c r="C48" s="101"/>
      <c r="D48" s="102"/>
      <c r="E48" s="102"/>
      <c r="F48" s="138"/>
    </row>
    <row r="49" spans="1:6" ht="47.25" x14ac:dyDescent="0.2">
      <c r="A49" s="153" t="s">
        <v>386</v>
      </c>
      <c r="B49" s="154" t="s">
        <v>387</v>
      </c>
      <c r="C49" s="101" t="s">
        <v>44</v>
      </c>
      <c r="D49" s="102">
        <v>145</v>
      </c>
      <c r="E49" s="102"/>
      <c r="F49" s="138">
        <f t="shared" si="0"/>
        <v>0</v>
      </c>
    </row>
    <row r="50" spans="1:6" ht="15.75" x14ac:dyDescent="0.2">
      <c r="A50" s="153"/>
      <c r="B50" s="154"/>
      <c r="C50" s="101"/>
      <c r="D50" s="102"/>
      <c r="E50" s="102"/>
      <c r="F50" s="138"/>
    </row>
    <row r="51" spans="1:6" ht="31.5" x14ac:dyDescent="0.2">
      <c r="A51" s="153" t="s">
        <v>388</v>
      </c>
      <c r="B51" s="155" t="s">
        <v>389</v>
      </c>
      <c r="C51" s="133" t="s">
        <v>66</v>
      </c>
      <c r="D51" s="134">
        <v>430</v>
      </c>
      <c r="E51" s="134"/>
      <c r="F51" s="138">
        <f t="shared" si="0"/>
        <v>0</v>
      </c>
    </row>
    <row r="52" spans="1:6" ht="15.75" x14ac:dyDescent="0.2">
      <c r="A52" s="153"/>
      <c r="B52" s="155"/>
      <c r="C52" s="133"/>
      <c r="D52" s="134"/>
      <c r="E52" s="134"/>
      <c r="F52" s="156"/>
    </row>
    <row r="53" spans="1:6" ht="16.5" thickBot="1" x14ac:dyDescent="0.25">
      <c r="A53" s="144"/>
      <c r="B53" s="145" t="s">
        <v>336</v>
      </c>
      <c r="C53" s="146"/>
      <c r="D53" s="147"/>
      <c r="E53" s="147"/>
      <c r="F53" s="148">
        <f>SUM(F37:F51)</f>
        <v>0</v>
      </c>
    </row>
    <row r="54" spans="1:6" ht="16.5" thickTop="1" x14ac:dyDescent="0.2">
      <c r="A54" s="162"/>
      <c r="B54" s="163"/>
      <c r="C54" s="164"/>
      <c r="D54" s="165"/>
      <c r="E54" s="165"/>
      <c r="F54" s="167"/>
    </row>
    <row r="55" spans="1:6" ht="15.75" x14ac:dyDescent="0.2">
      <c r="A55" s="157"/>
      <c r="B55" s="154"/>
      <c r="C55" s="101"/>
      <c r="D55" s="102"/>
      <c r="E55" s="102"/>
      <c r="F55" s="158"/>
    </row>
    <row r="56" spans="1:6" ht="15.75" x14ac:dyDescent="0.2">
      <c r="A56" s="149" t="s">
        <v>390</v>
      </c>
      <c r="B56" s="117" t="s">
        <v>357</v>
      </c>
      <c r="C56" s="121"/>
      <c r="D56" s="122"/>
      <c r="E56" s="122"/>
      <c r="F56" s="122"/>
    </row>
    <row r="57" spans="1:6" ht="33.75" thickBot="1" x14ac:dyDescent="0.25">
      <c r="A57" s="123"/>
      <c r="B57" s="124" t="s">
        <v>361</v>
      </c>
      <c r="C57" s="125" t="s">
        <v>362</v>
      </c>
      <c r="D57" s="125" t="s">
        <v>363</v>
      </c>
      <c r="E57" s="126" t="s">
        <v>364</v>
      </c>
      <c r="F57" s="126" t="s">
        <v>365</v>
      </c>
    </row>
    <row r="58" spans="1:6" ht="17.25" thickTop="1" x14ac:dyDescent="0.2">
      <c r="A58" s="127"/>
      <c r="B58" s="128"/>
      <c r="C58" s="129"/>
      <c r="D58" s="129"/>
      <c r="E58" s="130"/>
      <c r="F58" s="130"/>
    </row>
    <row r="59" spans="1:6" ht="47.25" x14ac:dyDescent="0.2">
      <c r="A59" s="131" t="s">
        <v>391</v>
      </c>
      <c r="B59" s="159" t="s">
        <v>392</v>
      </c>
      <c r="C59" s="136" t="s">
        <v>37</v>
      </c>
      <c r="D59" s="136">
        <v>2</v>
      </c>
      <c r="E59" s="137"/>
      <c r="F59" s="138">
        <f>ROUND(D59*E59,2)</f>
        <v>0</v>
      </c>
    </row>
    <row r="60" spans="1:6" ht="16.5" x14ac:dyDescent="0.2">
      <c r="A60" s="131"/>
      <c r="B60" s="128"/>
      <c r="C60" s="136"/>
      <c r="D60" s="136"/>
      <c r="E60" s="137"/>
      <c r="F60" s="138"/>
    </row>
    <row r="61" spans="1:6" ht="47.25" x14ac:dyDescent="0.2">
      <c r="A61" s="131" t="s">
        <v>393</v>
      </c>
      <c r="B61" s="132" t="s">
        <v>394</v>
      </c>
      <c r="C61" s="136" t="s">
        <v>44</v>
      </c>
      <c r="D61" s="136">
        <v>128</v>
      </c>
      <c r="E61" s="137"/>
      <c r="F61" s="138">
        <f>ROUND(D61*E61,2)</f>
        <v>0</v>
      </c>
    </row>
    <row r="62" spans="1:6" ht="16.5" x14ac:dyDescent="0.2">
      <c r="A62" s="131"/>
      <c r="B62" s="128"/>
      <c r="C62" s="136"/>
      <c r="D62" s="136"/>
      <c r="E62" s="137"/>
      <c r="F62" s="138"/>
    </row>
    <row r="63" spans="1:6" ht="63" x14ac:dyDescent="0.2">
      <c r="A63" s="131" t="s">
        <v>395</v>
      </c>
      <c r="B63" s="132" t="s">
        <v>396</v>
      </c>
      <c r="C63" s="136" t="s">
        <v>44</v>
      </c>
      <c r="D63" s="136">
        <v>585</v>
      </c>
      <c r="E63" s="137"/>
      <c r="F63" s="138">
        <f>ROUND(D63*E63,2)</f>
        <v>0</v>
      </c>
    </row>
    <row r="64" spans="1:6" ht="15.75" x14ac:dyDescent="0.2">
      <c r="A64" s="160"/>
      <c r="B64" s="154"/>
      <c r="C64" s="101"/>
      <c r="D64" s="102"/>
      <c r="E64" s="102"/>
      <c r="F64" s="158"/>
    </row>
    <row r="65" spans="1:6" ht="16.5" thickBot="1" x14ac:dyDescent="0.25">
      <c r="A65" s="144"/>
      <c r="B65" s="145" t="s">
        <v>397</v>
      </c>
      <c r="C65" s="146"/>
      <c r="D65" s="147"/>
      <c r="E65" s="147"/>
      <c r="F65" s="148">
        <f>SUM(F59:F63)</f>
        <v>0</v>
      </c>
    </row>
    <row r="66" spans="1:6" ht="16.5" thickTop="1" x14ac:dyDescent="0.2">
      <c r="A66" s="157"/>
      <c r="B66" s="154"/>
      <c r="C66" s="101"/>
      <c r="D66" s="102"/>
      <c r="E66" s="102"/>
      <c r="F66" s="158"/>
    </row>
    <row r="67" spans="1:6" ht="15.75" x14ac:dyDescent="0.2">
      <c r="A67" s="157"/>
      <c r="B67" s="154"/>
      <c r="C67" s="101"/>
      <c r="D67" s="102"/>
      <c r="E67" s="102"/>
      <c r="F67" s="158"/>
    </row>
    <row r="68" spans="1:6" ht="15.75" x14ac:dyDescent="0.2">
      <c r="A68" s="149" t="s">
        <v>398</v>
      </c>
      <c r="B68" s="117" t="s">
        <v>358</v>
      </c>
      <c r="C68" s="121"/>
      <c r="D68" s="122"/>
      <c r="E68" s="122"/>
      <c r="F68" s="122"/>
    </row>
    <row r="69" spans="1:6" ht="33.75" thickBot="1" x14ac:dyDescent="0.25">
      <c r="A69" s="123"/>
      <c r="B69" s="124" t="s">
        <v>361</v>
      </c>
      <c r="C69" s="125" t="s">
        <v>362</v>
      </c>
      <c r="D69" s="125" t="s">
        <v>363</v>
      </c>
      <c r="E69" s="126" t="s">
        <v>364</v>
      </c>
      <c r="F69" s="126" t="s">
        <v>365</v>
      </c>
    </row>
    <row r="70" spans="1:6" ht="17.25" thickTop="1" x14ac:dyDescent="0.2">
      <c r="A70" s="127"/>
      <c r="B70" s="128"/>
      <c r="C70" s="129"/>
      <c r="D70" s="129"/>
      <c r="E70" s="130"/>
      <c r="F70" s="130"/>
    </row>
    <row r="71" spans="1:6" ht="47.25" x14ac:dyDescent="0.2">
      <c r="A71" s="157" t="s">
        <v>399</v>
      </c>
      <c r="B71" s="154" t="s">
        <v>400</v>
      </c>
      <c r="C71" s="101" t="s">
        <v>401</v>
      </c>
      <c r="D71" s="102">
        <v>12900</v>
      </c>
      <c r="E71" s="102"/>
      <c r="F71" s="138">
        <f>ROUND(D71*E71,2)</f>
        <v>0</v>
      </c>
    </row>
    <row r="72" spans="1:6" ht="15.75" x14ac:dyDescent="0.2">
      <c r="A72" s="160"/>
      <c r="B72" s="154"/>
      <c r="C72" s="101"/>
      <c r="D72" s="102"/>
      <c r="E72" s="102"/>
      <c r="F72" s="158"/>
    </row>
    <row r="73" spans="1:6" ht="47.25" x14ac:dyDescent="0.25">
      <c r="A73" s="160" t="s">
        <v>402</v>
      </c>
      <c r="B73" s="161" t="s">
        <v>403</v>
      </c>
      <c r="C73" s="101" t="s">
        <v>66</v>
      </c>
      <c r="D73" s="102">
        <v>38</v>
      </c>
      <c r="E73" s="102"/>
      <c r="F73" s="138">
        <f>ROUND(D73*E73,2)</f>
        <v>0</v>
      </c>
    </row>
    <row r="74" spans="1:6" ht="15.75" x14ac:dyDescent="0.2">
      <c r="A74" s="160"/>
      <c r="B74" s="154"/>
      <c r="C74" s="101"/>
      <c r="D74" s="102"/>
      <c r="E74" s="102"/>
      <c r="F74" s="158"/>
    </row>
    <row r="75" spans="1:6" ht="78.75" x14ac:dyDescent="0.25">
      <c r="A75" s="160" t="s">
        <v>404</v>
      </c>
      <c r="B75" s="161" t="s">
        <v>405</v>
      </c>
      <c r="C75" s="101" t="s">
        <v>66</v>
      </c>
      <c r="D75" s="102">
        <v>100</v>
      </c>
      <c r="E75" s="102"/>
      <c r="F75" s="138">
        <f>ROUND(D75*E75,2)</f>
        <v>0</v>
      </c>
    </row>
    <row r="76" spans="1:6" ht="15.75" x14ac:dyDescent="0.2">
      <c r="A76" s="160"/>
      <c r="B76" s="154"/>
      <c r="C76" s="101"/>
      <c r="D76" s="102"/>
      <c r="E76" s="102"/>
      <c r="F76" s="158"/>
    </row>
    <row r="77" spans="1:6" ht="63" x14ac:dyDescent="0.25">
      <c r="A77" s="160" t="s">
        <v>406</v>
      </c>
      <c r="B77" s="161" t="s">
        <v>407</v>
      </c>
      <c r="C77" s="101" t="s">
        <v>66</v>
      </c>
      <c r="D77" s="102">
        <v>121</v>
      </c>
      <c r="E77" s="102"/>
      <c r="F77" s="138">
        <f>ROUND(D77*E77,2)</f>
        <v>0</v>
      </c>
    </row>
    <row r="78" spans="1:6" ht="15.75" x14ac:dyDescent="0.2">
      <c r="A78" s="160"/>
      <c r="B78" s="154"/>
      <c r="C78" s="101"/>
      <c r="D78" s="102"/>
      <c r="E78" s="102"/>
      <c r="F78" s="158"/>
    </row>
    <row r="79" spans="1:6" ht="47.25" x14ac:dyDescent="0.25">
      <c r="A79" s="160" t="s">
        <v>408</v>
      </c>
      <c r="B79" s="161" t="s">
        <v>409</v>
      </c>
      <c r="C79" s="101" t="s">
        <v>66</v>
      </c>
      <c r="D79" s="102">
        <v>221</v>
      </c>
      <c r="E79" s="102"/>
      <c r="F79" s="138">
        <f>ROUND(D79*E79,2)</f>
        <v>0</v>
      </c>
    </row>
    <row r="80" spans="1:6" ht="15.75" x14ac:dyDescent="0.2">
      <c r="A80" s="160"/>
      <c r="B80" s="154"/>
      <c r="C80" s="101"/>
      <c r="D80" s="102"/>
      <c r="E80" s="102"/>
      <c r="F80" s="158"/>
    </row>
    <row r="81" spans="1:6" ht="16.5" thickBot="1" x14ac:dyDescent="0.25">
      <c r="A81" s="144"/>
      <c r="B81" s="145" t="s">
        <v>410</v>
      </c>
      <c r="C81" s="146"/>
      <c r="D81" s="147"/>
      <c r="E81" s="147"/>
      <c r="F81" s="148">
        <f>SUM(F71:F79)</f>
        <v>0</v>
      </c>
    </row>
    <row r="82" spans="1:6" ht="16.5" thickTop="1" x14ac:dyDescent="0.2">
      <c r="A82" s="162"/>
      <c r="B82" s="163"/>
      <c r="C82" s="164"/>
      <c r="D82" s="165"/>
      <c r="E82" s="165"/>
      <c r="F82" s="165"/>
    </row>
    <row r="83" spans="1:6" ht="15.75" x14ac:dyDescent="0.2">
      <c r="A83" s="162"/>
      <c r="B83" s="163"/>
      <c r="C83" s="164"/>
      <c r="D83" s="165"/>
      <c r="E83" s="165"/>
      <c r="F83" s="165"/>
    </row>
    <row r="84" spans="1:6" ht="15" x14ac:dyDescent="0.2">
      <c r="A84" s="119" t="s">
        <v>411</v>
      </c>
      <c r="B84" s="120" t="s">
        <v>308</v>
      </c>
      <c r="C84" s="121"/>
      <c r="D84" s="122"/>
      <c r="E84" s="122"/>
      <c r="F84" s="122"/>
    </row>
    <row r="85" spans="1:6" ht="33.75" thickBot="1" x14ac:dyDescent="0.25">
      <c r="A85" s="123"/>
      <c r="B85" s="124" t="s">
        <v>361</v>
      </c>
      <c r="C85" s="125" t="s">
        <v>362</v>
      </c>
      <c r="D85" s="125" t="s">
        <v>363</v>
      </c>
      <c r="E85" s="126" t="s">
        <v>364</v>
      </c>
      <c r="F85" s="126" t="s">
        <v>365</v>
      </c>
    </row>
    <row r="86" spans="1:6" ht="17.25" thickTop="1" x14ac:dyDescent="0.2">
      <c r="A86" s="127"/>
      <c r="B86" s="128"/>
      <c r="C86" s="129"/>
      <c r="D86" s="129"/>
      <c r="E86" s="130"/>
      <c r="F86" s="130"/>
    </row>
    <row r="87" spans="1:6" ht="51" x14ac:dyDescent="0.2">
      <c r="A87" s="131" t="s">
        <v>412</v>
      </c>
      <c r="B87" s="166" t="s">
        <v>326</v>
      </c>
      <c r="C87" s="106" t="s">
        <v>327</v>
      </c>
      <c r="D87" s="152">
        <v>25</v>
      </c>
      <c r="E87" s="152">
        <v>45</v>
      </c>
      <c r="F87" s="138">
        <f>ROUND(D87*E87,2)</f>
        <v>1125</v>
      </c>
    </row>
    <row r="88" spans="1:6" ht="15.75" x14ac:dyDescent="0.2">
      <c r="A88" s="131"/>
      <c r="B88" s="100"/>
      <c r="C88" s="106"/>
      <c r="D88" s="152"/>
      <c r="E88" s="152"/>
      <c r="F88" s="152"/>
    </row>
    <row r="89" spans="1:6" ht="51" x14ac:dyDescent="0.2">
      <c r="A89" s="131" t="s">
        <v>413</v>
      </c>
      <c r="B89" s="166" t="s">
        <v>329</v>
      </c>
      <c r="C89" s="106" t="s">
        <v>327</v>
      </c>
      <c r="D89" s="152">
        <v>15</v>
      </c>
      <c r="E89" s="152">
        <v>40</v>
      </c>
      <c r="F89" s="138">
        <f>ROUND(D89*E89,2)</f>
        <v>600</v>
      </c>
    </row>
    <row r="90" spans="1:6" ht="15.75" x14ac:dyDescent="0.2">
      <c r="A90" s="131"/>
      <c r="B90" s="100"/>
      <c r="C90" s="106"/>
      <c r="D90" s="152"/>
      <c r="E90" s="152"/>
      <c r="F90" s="152"/>
    </row>
    <row r="91" spans="1:6" ht="15.75" x14ac:dyDescent="0.2">
      <c r="A91" s="131" t="s">
        <v>414</v>
      </c>
      <c r="B91" s="100" t="s">
        <v>415</v>
      </c>
      <c r="C91" s="106"/>
      <c r="D91" s="152"/>
      <c r="E91" s="152"/>
      <c r="F91" s="152"/>
    </row>
    <row r="92" spans="1:6" ht="15.75" x14ac:dyDescent="0.2">
      <c r="A92" s="131"/>
      <c r="B92" s="143"/>
      <c r="C92" s="140"/>
      <c r="D92" s="141"/>
      <c r="E92" s="141"/>
      <c r="F92" s="142"/>
    </row>
    <row r="93" spans="1:6" ht="16.5" thickBot="1" x14ac:dyDescent="0.25">
      <c r="A93" s="144"/>
      <c r="B93" s="145" t="s">
        <v>340</v>
      </c>
      <c r="C93" s="146"/>
      <c r="D93" s="147"/>
      <c r="E93" s="147"/>
      <c r="F93" s="148">
        <f>SUM(F87:F91)</f>
        <v>1725</v>
      </c>
    </row>
    <row r="94" spans="1:6" ht="13.5" thickTop="1" x14ac:dyDescent="0.2"/>
  </sheetData>
  <pageMargins left="1.1023622047244095" right="0.31496062992125984" top="0.74803149606299213" bottom="0.74803149606299213" header="0.31496062992125984" footer="0.31496062992125984"/>
  <pageSetup paperSize="9" orientation="portrait" horizontalDpi="4294967293" verticalDpi="0" r:id="rId1"/>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61"/>
  <sheetViews>
    <sheetView topLeftCell="A344" workbookViewId="0">
      <selection activeCell="I333" sqref="I333"/>
    </sheetView>
  </sheetViews>
  <sheetFormatPr defaultRowHeight="12.75" x14ac:dyDescent="0.2"/>
  <cols>
    <col min="1" max="1" width="4.5703125" customWidth="1"/>
    <col min="2" max="2" width="44.5703125" customWidth="1"/>
    <col min="3" max="3" width="5.140625" hidden="1" customWidth="1"/>
    <col min="4" max="4" width="0.140625" customWidth="1"/>
    <col min="5" max="5" width="5.140625" customWidth="1"/>
    <col min="6" max="6" width="6.42578125" customWidth="1"/>
    <col min="7" max="7" width="11.140625" customWidth="1"/>
    <col min="8" max="8" width="14.140625" customWidth="1"/>
  </cols>
  <sheetData>
    <row r="3" spans="1:8" ht="19.5" x14ac:dyDescent="0.35">
      <c r="A3" s="472" t="s">
        <v>663</v>
      </c>
      <c r="B3" s="473"/>
      <c r="C3" s="473"/>
      <c r="D3" s="473"/>
      <c r="E3" s="473"/>
      <c r="F3" s="473"/>
      <c r="G3" s="473"/>
      <c r="H3" s="473"/>
    </row>
    <row r="4" spans="1:8" ht="16.5" x14ac:dyDescent="0.3">
      <c r="A4" s="223"/>
      <c r="B4" s="224"/>
      <c r="C4" s="224"/>
      <c r="D4" s="224"/>
      <c r="E4" s="224"/>
      <c r="F4" s="224"/>
      <c r="G4" s="224"/>
      <c r="H4" s="224"/>
    </row>
    <row r="5" spans="1:8" ht="16.5" x14ac:dyDescent="0.3">
      <c r="A5" s="223"/>
      <c r="B5" s="224"/>
      <c r="C5" s="224"/>
      <c r="D5" s="224"/>
      <c r="E5" s="224"/>
      <c r="F5" s="224"/>
      <c r="G5" s="224"/>
      <c r="H5" s="224"/>
    </row>
    <row r="6" spans="1:8" ht="19.5" x14ac:dyDescent="0.35">
      <c r="A6" s="225" t="s">
        <v>659</v>
      </c>
      <c r="B6" s="233" t="s">
        <v>12</v>
      </c>
      <c r="C6" s="224"/>
      <c r="D6" s="224"/>
      <c r="E6" s="224"/>
      <c r="F6" s="224"/>
      <c r="G6" s="224"/>
      <c r="H6" s="224"/>
    </row>
    <row r="7" spans="1:8" ht="13.5" x14ac:dyDescent="0.25">
      <c r="A7" s="168"/>
      <c r="B7" s="169"/>
      <c r="C7" s="170"/>
      <c r="D7" s="170"/>
      <c r="E7" s="171"/>
      <c r="F7" s="171"/>
      <c r="G7" s="172"/>
      <c r="H7" s="172"/>
    </row>
    <row r="8" spans="1:8" ht="13.5" x14ac:dyDescent="0.25">
      <c r="A8" s="173" t="s">
        <v>417</v>
      </c>
      <c r="B8" s="174" t="s">
        <v>418</v>
      </c>
      <c r="C8" s="170"/>
      <c r="D8" s="170"/>
      <c r="E8" s="171"/>
      <c r="F8" s="171"/>
      <c r="G8" s="172"/>
      <c r="H8" s="172"/>
    </row>
    <row r="9" spans="1:8" ht="13.5" x14ac:dyDescent="0.25">
      <c r="A9" s="168"/>
      <c r="B9" s="169" t="s">
        <v>419</v>
      </c>
      <c r="C9" s="170"/>
      <c r="D9" s="170"/>
      <c r="E9" s="171"/>
      <c r="F9" s="171"/>
      <c r="G9" s="172"/>
      <c r="H9" s="172"/>
    </row>
    <row r="10" spans="1:8" ht="13.5" x14ac:dyDescent="0.25">
      <c r="A10" s="168" t="s">
        <v>420</v>
      </c>
      <c r="B10" s="169" t="s">
        <v>421</v>
      </c>
      <c r="C10" s="170"/>
      <c r="D10" s="170"/>
      <c r="E10" s="171" t="s">
        <v>75</v>
      </c>
      <c r="F10" s="171">
        <v>950</v>
      </c>
      <c r="G10" s="172"/>
      <c r="H10" s="175">
        <f t="shared" ref="H10:H14" si="0">ROUND(F10*G10,2)</f>
        <v>0</v>
      </c>
    </row>
    <row r="11" spans="1:8" ht="13.5" x14ac:dyDescent="0.25">
      <c r="A11" s="168"/>
      <c r="B11" s="169"/>
      <c r="C11" s="170"/>
      <c r="D11" s="170"/>
      <c r="E11" s="171"/>
      <c r="F11" s="171"/>
      <c r="G11" s="172"/>
      <c r="H11" s="175"/>
    </row>
    <row r="12" spans="1:8" ht="13.5" x14ac:dyDescent="0.25">
      <c r="A12" s="168" t="s">
        <v>422</v>
      </c>
      <c r="B12" s="169" t="s">
        <v>423</v>
      </c>
      <c r="C12" s="170"/>
      <c r="D12" s="170"/>
      <c r="E12" s="171" t="s">
        <v>75</v>
      </c>
      <c r="F12" s="171">
        <f>F10</f>
        <v>950</v>
      </c>
      <c r="G12" s="172"/>
      <c r="H12" s="175">
        <f t="shared" si="0"/>
        <v>0</v>
      </c>
    </row>
    <row r="13" spans="1:8" ht="13.5" x14ac:dyDescent="0.25">
      <c r="A13" s="168"/>
      <c r="B13" s="169"/>
      <c r="C13" s="170"/>
      <c r="D13" s="170"/>
      <c r="E13" s="171"/>
      <c r="F13" s="171"/>
      <c r="G13" s="172"/>
      <c r="H13" s="175"/>
    </row>
    <row r="14" spans="1:8" ht="13.5" x14ac:dyDescent="0.25">
      <c r="A14" s="168" t="s">
        <v>424</v>
      </c>
      <c r="B14" s="169" t="s">
        <v>425</v>
      </c>
      <c r="C14" s="170"/>
      <c r="D14" s="170"/>
      <c r="E14" s="171" t="s">
        <v>75</v>
      </c>
      <c r="F14" s="171">
        <f>F10</f>
        <v>950</v>
      </c>
      <c r="G14" s="172"/>
      <c r="H14" s="175">
        <f t="shared" si="0"/>
        <v>0</v>
      </c>
    </row>
    <row r="15" spans="1:8" ht="13.5" x14ac:dyDescent="0.25">
      <c r="A15" s="168"/>
      <c r="B15" s="169"/>
      <c r="C15" s="170"/>
      <c r="D15" s="170"/>
      <c r="E15" s="171"/>
      <c r="F15" s="171"/>
      <c r="G15" s="172"/>
      <c r="H15" s="175"/>
    </row>
    <row r="16" spans="1:8" ht="13.5" x14ac:dyDescent="0.25">
      <c r="A16" s="168" t="s">
        <v>426</v>
      </c>
      <c r="B16" s="169" t="s">
        <v>427</v>
      </c>
      <c r="C16" s="170"/>
      <c r="D16" s="170"/>
      <c r="E16" s="171" t="s">
        <v>428</v>
      </c>
      <c r="F16" s="171">
        <v>1</v>
      </c>
      <c r="G16" s="172"/>
      <c r="H16" s="175">
        <f>ROUND(F16*G16,2)</f>
        <v>0</v>
      </c>
    </row>
    <row r="17" spans="1:8" ht="13.5" x14ac:dyDescent="0.25">
      <c r="A17" s="168"/>
      <c r="B17" s="169" t="s">
        <v>429</v>
      </c>
      <c r="C17" s="170"/>
      <c r="D17" s="170"/>
      <c r="E17" s="171"/>
      <c r="F17" s="171"/>
      <c r="G17" s="172"/>
      <c r="H17" s="175"/>
    </row>
    <row r="18" spans="1:8" ht="13.5" x14ac:dyDescent="0.25">
      <c r="A18" s="168" t="s">
        <v>430</v>
      </c>
      <c r="B18" s="169" t="s">
        <v>431</v>
      </c>
      <c r="C18" s="170"/>
      <c r="D18" s="170"/>
      <c r="E18" s="171" t="s">
        <v>428</v>
      </c>
      <c r="F18" s="171">
        <v>1</v>
      </c>
      <c r="G18" s="172"/>
      <c r="H18" s="175">
        <f>ROUND(F18*G18,2)</f>
        <v>0</v>
      </c>
    </row>
    <row r="19" spans="1:8" ht="13.5" x14ac:dyDescent="0.25">
      <c r="A19" s="168"/>
      <c r="B19" s="169"/>
      <c r="C19" s="170"/>
      <c r="D19" s="170"/>
      <c r="E19" s="171"/>
      <c r="F19" s="171"/>
      <c r="G19" s="172"/>
      <c r="H19" s="176"/>
    </row>
    <row r="20" spans="1:8" ht="14.25" thickBot="1" x14ac:dyDescent="0.3">
      <c r="A20" s="177"/>
      <c r="B20" s="178" t="str">
        <f>B8</f>
        <v>Pripravljalna dela</v>
      </c>
      <c r="C20" s="179"/>
      <c r="D20" s="179"/>
      <c r="E20" s="180"/>
      <c r="F20" s="180"/>
      <c r="G20" s="181" t="s">
        <v>359</v>
      </c>
      <c r="H20" s="182">
        <f>SUM(H10:H18)</f>
        <v>0</v>
      </c>
    </row>
    <row r="21" spans="1:8" ht="14.25" thickTop="1" x14ac:dyDescent="0.25">
      <c r="A21" s="168"/>
      <c r="B21" s="169"/>
      <c r="C21" s="170"/>
      <c r="D21" s="170"/>
      <c r="E21" s="171"/>
      <c r="F21" s="171"/>
      <c r="G21" s="172"/>
      <c r="H21" s="172"/>
    </row>
    <row r="22" spans="1:8" ht="13.5" x14ac:dyDescent="0.25">
      <c r="A22" s="173" t="s">
        <v>432</v>
      </c>
      <c r="B22" s="174" t="s">
        <v>433</v>
      </c>
      <c r="C22" s="170"/>
      <c r="D22" s="170"/>
      <c r="E22" s="171"/>
      <c r="F22" s="171"/>
      <c r="G22" s="172"/>
      <c r="H22" s="172"/>
    </row>
    <row r="23" spans="1:8" ht="67.5" x14ac:dyDescent="0.25">
      <c r="A23" s="173"/>
      <c r="B23" s="183" t="s">
        <v>434</v>
      </c>
      <c r="C23" s="170"/>
      <c r="D23" s="170"/>
      <c r="E23" s="171"/>
      <c r="F23" s="171"/>
      <c r="G23" s="172"/>
      <c r="H23" s="172"/>
    </row>
    <row r="24" spans="1:8" ht="54" x14ac:dyDescent="0.25">
      <c r="A24" s="173"/>
      <c r="B24" s="183" t="s">
        <v>435</v>
      </c>
      <c r="C24" s="170"/>
      <c r="D24" s="170"/>
      <c r="E24" s="171"/>
      <c r="F24" s="171"/>
      <c r="G24" s="172"/>
      <c r="H24" s="172"/>
    </row>
    <row r="25" spans="1:8" ht="13.5" x14ac:dyDescent="0.25">
      <c r="A25" s="168" t="s">
        <v>420</v>
      </c>
      <c r="B25" s="169" t="s">
        <v>436</v>
      </c>
      <c r="C25" s="170"/>
      <c r="D25" s="170"/>
      <c r="E25" s="171"/>
      <c r="F25" s="171"/>
      <c r="G25" s="172"/>
      <c r="H25" s="172"/>
    </row>
    <row r="26" spans="1:8" ht="13.5" x14ac:dyDescent="0.25">
      <c r="A26" s="168"/>
      <c r="B26" s="169" t="s">
        <v>437</v>
      </c>
      <c r="C26" s="170"/>
      <c r="D26" s="170"/>
      <c r="E26" s="171"/>
      <c r="F26" s="171"/>
      <c r="G26" s="172"/>
      <c r="H26" s="172"/>
    </row>
    <row r="27" spans="1:8" ht="13.5" x14ac:dyDescent="0.25">
      <c r="A27" s="168"/>
      <c r="B27" s="184" t="s">
        <v>438</v>
      </c>
      <c r="C27" s="170"/>
      <c r="D27" s="170"/>
      <c r="E27" s="171" t="s">
        <v>439</v>
      </c>
      <c r="F27" s="171">
        <v>24</v>
      </c>
      <c r="G27" s="172"/>
      <c r="H27" s="175">
        <f t="shared" ref="H27:H61" si="1">ROUND(F27*G27,2)</f>
        <v>0</v>
      </c>
    </row>
    <row r="28" spans="1:8" ht="13.5" x14ac:dyDescent="0.25">
      <c r="A28" s="168"/>
      <c r="B28" s="185"/>
      <c r="C28" s="170"/>
      <c r="D28" s="170"/>
      <c r="E28" s="171"/>
      <c r="F28" s="171"/>
      <c r="G28" s="172"/>
      <c r="H28" s="175"/>
    </row>
    <row r="29" spans="1:8" ht="13.5" x14ac:dyDescent="0.25">
      <c r="A29" s="168" t="s">
        <v>422</v>
      </c>
      <c r="B29" s="169" t="s">
        <v>436</v>
      </c>
      <c r="C29" s="170"/>
      <c r="D29" s="170"/>
      <c r="E29" s="171"/>
      <c r="F29" s="171"/>
      <c r="G29" s="172"/>
      <c r="H29" s="175"/>
    </row>
    <row r="30" spans="1:8" ht="13.5" x14ac:dyDescent="0.25">
      <c r="A30" s="168"/>
      <c r="B30" s="169" t="s">
        <v>440</v>
      </c>
      <c r="C30" s="170"/>
      <c r="D30" s="170"/>
      <c r="E30" s="171"/>
      <c r="F30" s="171"/>
      <c r="G30" s="172"/>
      <c r="H30" s="175"/>
    </row>
    <row r="31" spans="1:8" ht="13.5" x14ac:dyDescent="0.25">
      <c r="A31" s="168"/>
      <c r="B31" s="185" t="s">
        <v>441</v>
      </c>
      <c r="C31" s="170"/>
      <c r="D31" s="170"/>
      <c r="E31" s="171" t="s">
        <v>439</v>
      </c>
      <c r="F31" s="171">
        <v>14</v>
      </c>
      <c r="G31" s="172"/>
      <c r="H31" s="175">
        <f t="shared" si="1"/>
        <v>0</v>
      </c>
    </row>
    <row r="32" spans="1:8" ht="13.5" x14ac:dyDescent="0.25">
      <c r="A32" s="168"/>
      <c r="B32" s="185"/>
      <c r="C32" s="170"/>
      <c r="D32" s="170"/>
      <c r="E32" s="171"/>
      <c r="F32" s="171"/>
      <c r="G32" s="172"/>
      <c r="H32" s="175"/>
    </row>
    <row r="33" spans="1:8" ht="13.5" x14ac:dyDescent="0.25">
      <c r="A33" s="168" t="s">
        <v>426</v>
      </c>
      <c r="B33" s="169" t="s">
        <v>442</v>
      </c>
      <c r="C33" s="170"/>
      <c r="D33" s="170"/>
      <c r="E33" s="171"/>
      <c r="F33" s="171"/>
      <c r="G33" s="186"/>
      <c r="H33" s="175"/>
    </row>
    <row r="34" spans="1:8" ht="13.5" x14ac:dyDescent="0.25">
      <c r="A34" s="168"/>
      <c r="B34" s="169" t="s">
        <v>443</v>
      </c>
      <c r="C34" s="170"/>
      <c r="D34" s="170"/>
      <c r="E34" s="171"/>
      <c r="F34" s="171"/>
      <c r="G34" s="172"/>
      <c r="H34" s="175"/>
    </row>
    <row r="35" spans="1:8" ht="13.5" x14ac:dyDescent="0.25">
      <c r="A35" s="168"/>
      <c r="B35" s="169" t="s">
        <v>444</v>
      </c>
      <c r="C35" s="170"/>
      <c r="D35" s="170"/>
      <c r="E35" s="171"/>
      <c r="F35" s="171"/>
      <c r="G35" s="172"/>
      <c r="H35" s="175"/>
    </row>
    <row r="36" spans="1:8" ht="13.5" x14ac:dyDescent="0.25">
      <c r="A36" s="168"/>
      <c r="B36" s="169" t="s">
        <v>445</v>
      </c>
      <c r="C36" s="170"/>
      <c r="D36" s="170"/>
      <c r="E36" s="171" t="s">
        <v>75</v>
      </c>
      <c r="F36" s="171">
        <v>890</v>
      </c>
      <c r="G36" s="186"/>
      <c r="H36" s="175">
        <f t="shared" si="1"/>
        <v>0</v>
      </c>
    </row>
    <row r="37" spans="1:8" ht="13.5" x14ac:dyDescent="0.25">
      <c r="A37" s="168"/>
      <c r="B37" s="169"/>
      <c r="C37" s="170"/>
      <c r="D37" s="170"/>
      <c r="E37" s="171"/>
      <c r="F37" s="171"/>
      <c r="G37" s="172"/>
      <c r="H37" s="175"/>
    </row>
    <row r="38" spans="1:8" ht="13.5" x14ac:dyDescent="0.25">
      <c r="A38" s="168" t="s">
        <v>430</v>
      </c>
      <c r="B38" s="169" t="s">
        <v>446</v>
      </c>
      <c r="C38" s="170"/>
      <c r="D38" s="170"/>
      <c r="E38" s="171"/>
      <c r="F38" s="171"/>
      <c r="G38" s="172"/>
      <c r="H38" s="175"/>
    </row>
    <row r="39" spans="1:8" ht="13.5" x14ac:dyDescent="0.25">
      <c r="A39" s="168"/>
      <c r="B39" s="169" t="s">
        <v>447</v>
      </c>
      <c r="C39" s="170"/>
      <c r="D39" s="170"/>
      <c r="E39" s="171"/>
      <c r="F39" s="171"/>
      <c r="G39" s="172"/>
      <c r="H39" s="175"/>
    </row>
    <row r="40" spans="1:8" ht="13.5" x14ac:dyDescent="0.25">
      <c r="A40" s="168"/>
      <c r="B40" s="169" t="s">
        <v>448</v>
      </c>
      <c r="C40" s="170"/>
      <c r="D40" s="170"/>
      <c r="E40" s="171" t="s">
        <v>449</v>
      </c>
      <c r="F40" s="171">
        <f>F36</f>
        <v>890</v>
      </c>
      <c r="G40" s="172"/>
      <c r="H40" s="175">
        <f t="shared" si="1"/>
        <v>0</v>
      </c>
    </row>
    <row r="41" spans="1:8" ht="13.5" x14ac:dyDescent="0.25">
      <c r="A41" s="168"/>
      <c r="B41" s="169"/>
      <c r="C41" s="170"/>
      <c r="D41" s="170"/>
      <c r="E41" s="171"/>
      <c r="F41" s="171"/>
      <c r="G41" s="172"/>
      <c r="H41" s="175"/>
    </row>
    <row r="42" spans="1:8" ht="13.5" x14ac:dyDescent="0.25">
      <c r="A42" s="168" t="s">
        <v>450</v>
      </c>
      <c r="B42" s="169" t="s">
        <v>442</v>
      </c>
      <c r="C42" s="170"/>
      <c r="D42" s="170"/>
      <c r="E42" s="171"/>
      <c r="F42" s="171"/>
      <c r="G42" s="186"/>
      <c r="H42" s="175"/>
    </row>
    <row r="43" spans="1:8" ht="13.5" x14ac:dyDescent="0.25">
      <c r="A43" s="168"/>
      <c r="B43" s="169" t="s">
        <v>451</v>
      </c>
      <c r="C43" s="170"/>
      <c r="D43" s="170"/>
      <c r="E43" s="171"/>
      <c r="F43" s="171"/>
      <c r="G43" s="186"/>
      <c r="H43" s="175"/>
    </row>
    <row r="44" spans="1:8" ht="13.5" x14ac:dyDescent="0.25">
      <c r="A44" s="168"/>
      <c r="B44" s="169" t="s">
        <v>452</v>
      </c>
      <c r="C44" s="170"/>
      <c r="D44" s="170"/>
      <c r="E44" s="171"/>
      <c r="F44" s="171"/>
      <c r="G44" s="186"/>
      <c r="H44" s="175"/>
    </row>
    <row r="45" spans="1:8" ht="13.5" x14ac:dyDescent="0.25">
      <c r="A45" s="168"/>
      <c r="B45" s="169" t="s">
        <v>453</v>
      </c>
      <c r="C45" s="170"/>
      <c r="D45" s="170"/>
      <c r="E45" s="171"/>
      <c r="F45" s="171"/>
      <c r="G45" s="186"/>
      <c r="H45" s="175"/>
    </row>
    <row r="46" spans="1:8" ht="13.5" x14ac:dyDescent="0.25">
      <c r="A46" s="168"/>
      <c r="B46" s="169" t="s">
        <v>454</v>
      </c>
      <c r="C46" s="170"/>
      <c r="D46" s="170"/>
      <c r="E46" s="171"/>
      <c r="F46" s="171"/>
      <c r="G46" s="169"/>
      <c r="H46" s="175"/>
    </row>
    <row r="47" spans="1:8" ht="13.5" x14ac:dyDescent="0.25">
      <c r="A47" s="168"/>
      <c r="B47" s="169" t="s">
        <v>455</v>
      </c>
      <c r="C47" s="170"/>
      <c r="D47" s="170"/>
      <c r="E47" s="171" t="s">
        <v>75</v>
      </c>
      <c r="F47" s="171">
        <v>60</v>
      </c>
      <c r="G47" s="186"/>
      <c r="H47" s="175">
        <f t="shared" si="1"/>
        <v>0</v>
      </c>
    </row>
    <row r="48" spans="1:8" ht="135" x14ac:dyDescent="0.25">
      <c r="A48" s="168" t="s">
        <v>456</v>
      </c>
      <c r="B48" s="187" t="s">
        <v>457</v>
      </c>
      <c r="C48" s="170"/>
      <c r="D48" s="170"/>
      <c r="E48" s="171" t="s">
        <v>458</v>
      </c>
      <c r="F48" s="171">
        <v>3</v>
      </c>
      <c r="G48" s="186"/>
      <c r="H48" s="175">
        <f t="shared" si="1"/>
        <v>0</v>
      </c>
    </row>
    <row r="49" spans="1:8" ht="13.5" x14ac:dyDescent="0.25">
      <c r="A49" s="168"/>
      <c r="B49" s="169"/>
      <c r="C49" s="170"/>
      <c r="D49" s="170"/>
      <c r="E49" s="171"/>
      <c r="F49" s="171"/>
      <c r="G49" s="172"/>
      <c r="H49" s="175"/>
    </row>
    <row r="50" spans="1:8" ht="13.5" x14ac:dyDescent="0.25">
      <c r="A50" s="168" t="s">
        <v>459</v>
      </c>
      <c r="B50" s="169" t="s">
        <v>460</v>
      </c>
      <c r="C50" s="170"/>
      <c r="D50" s="170"/>
      <c r="E50" s="171"/>
      <c r="F50" s="171"/>
      <c r="G50" s="186"/>
      <c r="H50" s="175"/>
    </row>
    <row r="51" spans="1:8" ht="13.5" x14ac:dyDescent="0.25">
      <c r="A51" s="168"/>
      <c r="B51" s="169" t="s">
        <v>461</v>
      </c>
      <c r="C51" s="170"/>
      <c r="D51" s="170"/>
      <c r="E51" s="171" t="s">
        <v>75</v>
      </c>
      <c r="F51" s="171">
        <v>60</v>
      </c>
      <c r="G51" s="186"/>
      <c r="H51" s="175">
        <f t="shared" si="1"/>
        <v>0</v>
      </c>
    </row>
    <row r="52" spans="1:8" ht="13.5" x14ac:dyDescent="0.25">
      <c r="A52" s="168"/>
      <c r="B52" s="169"/>
      <c r="C52" s="170"/>
      <c r="D52" s="170"/>
      <c r="E52" s="171"/>
      <c r="F52" s="171"/>
      <c r="G52" s="172"/>
      <c r="H52" s="175"/>
    </row>
    <row r="53" spans="1:8" ht="13.5" x14ac:dyDescent="0.25">
      <c r="A53" s="168" t="s">
        <v>462</v>
      </c>
      <c r="B53" s="169" t="s">
        <v>463</v>
      </c>
      <c r="C53" s="170"/>
      <c r="D53" s="170"/>
      <c r="E53" s="171"/>
      <c r="F53" s="171"/>
      <c r="G53" s="186"/>
      <c r="H53" s="175"/>
    </row>
    <row r="54" spans="1:8" ht="13.5" x14ac:dyDescent="0.25">
      <c r="A54" s="168"/>
      <c r="B54" s="169" t="s">
        <v>464</v>
      </c>
      <c r="C54" s="170"/>
      <c r="D54" s="170"/>
      <c r="E54" s="171" t="s">
        <v>449</v>
      </c>
      <c r="F54" s="171">
        <v>1200</v>
      </c>
      <c r="G54" s="186"/>
      <c r="H54" s="175">
        <f t="shared" si="1"/>
        <v>0</v>
      </c>
    </row>
    <row r="55" spans="1:8" ht="13.5" x14ac:dyDescent="0.25">
      <c r="A55" s="168"/>
      <c r="B55" s="169"/>
      <c r="C55" s="170"/>
      <c r="D55" s="170"/>
      <c r="E55" s="171"/>
      <c r="F55" s="171"/>
      <c r="G55" s="186"/>
      <c r="H55" s="175"/>
    </row>
    <row r="56" spans="1:8" ht="13.5" x14ac:dyDescent="0.25">
      <c r="A56" s="168" t="s">
        <v>465</v>
      </c>
      <c r="B56" s="169" t="s">
        <v>460</v>
      </c>
      <c r="C56" s="170"/>
      <c r="D56" s="170"/>
      <c r="E56" s="171"/>
      <c r="F56" s="171"/>
      <c r="G56" s="186"/>
      <c r="H56" s="175"/>
    </row>
    <row r="57" spans="1:8" ht="13.5" x14ac:dyDescent="0.25">
      <c r="A57" s="168"/>
      <c r="B57" s="169" t="s">
        <v>466</v>
      </c>
      <c r="C57" s="170"/>
      <c r="D57" s="170"/>
      <c r="E57" s="171" t="s">
        <v>75</v>
      </c>
      <c r="F57" s="171">
        <v>1150</v>
      </c>
      <c r="G57" s="186"/>
      <c r="H57" s="175">
        <f t="shared" si="1"/>
        <v>0</v>
      </c>
    </row>
    <row r="58" spans="1:8" ht="13.5" x14ac:dyDescent="0.25">
      <c r="A58" s="168"/>
      <c r="B58" s="169"/>
      <c r="C58" s="170"/>
      <c r="D58" s="170"/>
      <c r="E58" s="171"/>
      <c r="F58" s="171"/>
      <c r="G58" s="186"/>
      <c r="H58" s="175"/>
    </row>
    <row r="59" spans="1:8" ht="13.5" x14ac:dyDescent="0.25">
      <c r="A59" s="168" t="s">
        <v>467</v>
      </c>
      <c r="B59" s="169" t="s">
        <v>468</v>
      </c>
      <c r="C59" s="170"/>
      <c r="D59" s="170"/>
      <c r="E59" s="171"/>
      <c r="F59" s="171"/>
      <c r="G59" s="172"/>
      <c r="H59" s="175"/>
    </row>
    <row r="60" spans="1:8" ht="13.5" x14ac:dyDescent="0.25">
      <c r="A60" s="168"/>
      <c r="B60" s="169" t="s">
        <v>469</v>
      </c>
      <c r="C60" s="170"/>
      <c r="D60" s="170"/>
      <c r="E60" s="171"/>
      <c r="F60" s="171"/>
      <c r="G60" s="172"/>
      <c r="H60" s="175"/>
    </row>
    <row r="61" spans="1:8" ht="13.5" x14ac:dyDescent="0.25">
      <c r="A61" s="168"/>
      <c r="B61" s="169" t="s">
        <v>470</v>
      </c>
      <c r="C61" s="170"/>
      <c r="D61" s="170"/>
      <c r="E61" s="171" t="s">
        <v>439</v>
      </c>
      <c r="F61" s="171">
        <v>1</v>
      </c>
      <c r="G61" s="172"/>
      <c r="H61" s="175">
        <f t="shared" si="1"/>
        <v>0</v>
      </c>
    </row>
    <row r="62" spans="1:8" ht="13.5" x14ac:dyDescent="0.25">
      <c r="A62" s="168"/>
      <c r="B62" s="169"/>
      <c r="C62" s="170"/>
      <c r="D62" s="170"/>
      <c r="E62" s="171"/>
      <c r="F62" s="171"/>
      <c r="G62" s="172"/>
      <c r="H62" s="175"/>
    </row>
    <row r="63" spans="1:8" ht="13.5" x14ac:dyDescent="0.25">
      <c r="A63" s="168" t="s">
        <v>471</v>
      </c>
      <c r="B63" s="169" t="s">
        <v>472</v>
      </c>
      <c r="C63" s="170"/>
      <c r="D63" s="170"/>
      <c r="E63" s="171" t="s">
        <v>428</v>
      </c>
      <c r="F63" s="171">
        <v>1</v>
      </c>
      <c r="G63" s="172"/>
      <c r="H63" s="175">
        <f>ROUND(F63*G63,2)</f>
        <v>0</v>
      </c>
    </row>
    <row r="64" spans="1:8" ht="13.5" x14ac:dyDescent="0.25">
      <c r="A64" s="168"/>
      <c r="B64" s="169"/>
      <c r="C64" s="170"/>
      <c r="D64" s="170"/>
      <c r="E64" s="171"/>
      <c r="F64" s="171"/>
      <c r="G64" s="172"/>
      <c r="H64" s="172"/>
    </row>
    <row r="65" spans="1:8" ht="14.25" thickBot="1" x14ac:dyDescent="0.3">
      <c r="A65" s="177"/>
      <c r="B65" s="178" t="str">
        <f>B22</f>
        <v>Gradbena dela</v>
      </c>
      <c r="C65" s="179"/>
      <c r="D65" s="179"/>
      <c r="E65" s="180"/>
      <c r="F65" s="180"/>
      <c r="G65" s="181" t="s">
        <v>473</v>
      </c>
      <c r="H65" s="181">
        <f>SUM(H25:H64)</f>
        <v>0</v>
      </c>
    </row>
    <row r="66" spans="1:8" ht="14.25" thickTop="1" x14ac:dyDescent="0.25">
      <c r="A66" s="168"/>
      <c r="B66" s="169"/>
      <c r="C66" s="170"/>
      <c r="D66" s="170"/>
      <c r="E66" s="171"/>
      <c r="F66" s="171"/>
      <c r="G66" s="172"/>
      <c r="H66" s="172"/>
    </row>
    <row r="67" spans="1:8" ht="13.5" x14ac:dyDescent="0.25">
      <c r="A67" s="173" t="s">
        <v>474</v>
      </c>
      <c r="B67" s="174" t="s">
        <v>475</v>
      </c>
      <c r="C67" s="170"/>
      <c r="D67" s="170"/>
      <c r="E67" s="171"/>
      <c r="F67" s="171"/>
      <c r="G67" s="172"/>
      <c r="H67" s="172"/>
    </row>
    <row r="68" spans="1:8" ht="13.5" x14ac:dyDescent="0.25">
      <c r="A68" s="173"/>
      <c r="B68" s="174" t="s">
        <v>476</v>
      </c>
      <c r="C68" s="170"/>
      <c r="D68" s="170"/>
      <c r="E68" s="171"/>
      <c r="F68" s="171"/>
      <c r="G68" s="172"/>
      <c r="H68" s="172"/>
    </row>
    <row r="69" spans="1:8" ht="13.5" x14ac:dyDescent="0.25">
      <c r="A69" s="168" t="s">
        <v>420</v>
      </c>
      <c r="B69" s="169" t="s">
        <v>477</v>
      </c>
      <c r="C69" s="170"/>
      <c r="D69" s="170"/>
      <c r="E69" s="171"/>
      <c r="F69" s="171"/>
      <c r="G69" s="172"/>
      <c r="H69" s="172"/>
    </row>
    <row r="70" spans="1:8" ht="13.5" x14ac:dyDescent="0.25">
      <c r="A70" s="168"/>
      <c r="B70" s="169" t="s">
        <v>478</v>
      </c>
      <c r="C70" s="170"/>
      <c r="D70" s="170"/>
      <c r="E70" s="171"/>
      <c r="F70" s="171"/>
      <c r="G70" s="172"/>
      <c r="H70" s="172"/>
    </row>
    <row r="71" spans="1:8" ht="13.5" x14ac:dyDescent="0.25">
      <c r="A71" s="168"/>
      <c r="B71" s="188" t="s">
        <v>479</v>
      </c>
      <c r="C71" s="170"/>
      <c r="D71" s="170"/>
      <c r="E71" s="171"/>
      <c r="F71" s="171"/>
      <c r="G71" s="172"/>
      <c r="H71" s="172"/>
    </row>
    <row r="72" spans="1:8" ht="13.5" x14ac:dyDescent="0.25">
      <c r="A72" s="168"/>
      <c r="B72" s="188" t="s">
        <v>480</v>
      </c>
      <c r="C72" s="170"/>
      <c r="D72" s="170"/>
      <c r="E72" s="171"/>
      <c r="F72" s="171"/>
      <c r="G72" s="172"/>
      <c r="H72" s="172"/>
    </row>
    <row r="73" spans="1:8" ht="13.5" x14ac:dyDescent="0.25">
      <c r="A73" s="168"/>
      <c r="B73" s="188" t="s">
        <v>481</v>
      </c>
      <c r="C73" s="170"/>
      <c r="D73" s="170"/>
      <c r="E73" s="171"/>
      <c r="F73" s="171"/>
      <c r="G73" s="172"/>
      <c r="H73" s="172"/>
    </row>
    <row r="74" spans="1:8" ht="13.5" x14ac:dyDescent="0.25">
      <c r="A74" s="168"/>
      <c r="B74" s="169" t="s">
        <v>482</v>
      </c>
      <c r="C74" s="170"/>
      <c r="D74" s="170"/>
      <c r="E74" s="171" t="s">
        <v>439</v>
      </c>
      <c r="F74" s="171">
        <v>24</v>
      </c>
      <c r="G74" s="172"/>
      <c r="H74" s="175">
        <f t="shared" ref="H74:H100" si="2">ROUND(F74*G74,2)</f>
        <v>0</v>
      </c>
    </row>
    <row r="75" spans="1:8" ht="13.5" x14ac:dyDescent="0.25">
      <c r="A75" s="168"/>
      <c r="B75" s="169"/>
      <c r="C75" s="170"/>
      <c r="D75" s="170"/>
      <c r="E75" s="171"/>
      <c r="F75" s="171"/>
      <c r="G75" s="172"/>
      <c r="H75" s="175"/>
    </row>
    <row r="76" spans="1:8" ht="40.5" x14ac:dyDescent="0.25">
      <c r="A76" s="168" t="s">
        <v>422</v>
      </c>
      <c r="B76" s="189" t="s">
        <v>483</v>
      </c>
      <c r="C76" s="170"/>
      <c r="D76" s="170"/>
      <c r="E76" s="171" t="s">
        <v>439</v>
      </c>
      <c r="F76" s="171">
        <v>24</v>
      </c>
      <c r="G76" s="172"/>
      <c r="H76" s="175">
        <f t="shared" si="2"/>
        <v>0</v>
      </c>
    </row>
    <row r="77" spans="1:8" ht="13.5" x14ac:dyDescent="0.25">
      <c r="A77" s="168"/>
      <c r="B77" s="169"/>
      <c r="C77" s="170"/>
      <c r="D77" s="170"/>
      <c r="E77" s="171"/>
      <c r="F77" s="171"/>
      <c r="G77" s="172"/>
      <c r="H77" s="175"/>
    </row>
    <row r="78" spans="1:8" ht="13.5" x14ac:dyDescent="0.25">
      <c r="A78" s="168" t="s">
        <v>424</v>
      </c>
      <c r="B78" s="169" t="s">
        <v>484</v>
      </c>
      <c r="C78" s="170"/>
      <c r="D78" s="170"/>
      <c r="E78" s="171"/>
      <c r="F78" s="171"/>
      <c r="G78" s="172"/>
      <c r="H78" s="175"/>
    </row>
    <row r="79" spans="1:8" ht="13.5" x14ac:dyDescent="0.25">
      <c r="A79" s="168"/>
      <c r="B79" s="169" t="s">
        <v>485</v>
      </c>
      <c r="C79" s="170"/>
      <c r="D79" s="170"/>
      <c r="E79" s="171"/>
      <c r="F79" s="171"/>
      <c r="G79" s="172"/>
      <c r="H79" s="175"/>
    </row>
    <row r="80" spans="1:8" ht="13.5" x14ac:dyDescent="0.25">
      <c r="A80" s="168"/>
      <c r="B80" s="188" t="s">
        <v>486</v>
      </c>
      <c r="C80" s="170"/>
      <c r="D80" s="170"/>
      <c r="E80" s="171"/>
      <c r="F80" s="171"/>
      <c r="G80" s="172"/>
      <c r="H80" s="175"/>
    </row>
    <row r="81" spans="1:8" ht="13.5" x14ac:dyDescent="0.25">
      <c r="A81" s="168"/>
      <c r="B81" s="188" t="s">
        <v>487</v>
      </c>
      <c r="C81" s="170"/>
      <c r="D81" s="170"/>
      <c r="E81" s="171"/>
      <c r="F81" s="171"/>
      <c r="G81" s="172"/>
      <c r="H81" s="175"/>
    </row>
    <row r="82" spans="1:8" ht="13.5" x14ac:dyDescent="0.25">
      <c r="A82" s="168"/>
      <c r="B82" s="188" t="s">
        <v>488</v>
      </c>
      <c r="C82" s="170"/>
      <c r="D82" s="170"/>
      <c r="E82" s="171"/>
      <c r="F82" s="171"/>
      <c r="G82" s="172"/>
      <c r="H82" s="175"/>
    </row>
    <row r="83" spans="1:8" ht="13.5" x14ac:dyDescent="0.25">
      <c r="A83" s="168"/>
      <c r="B83" s="169" t="s">
        <v>489</v>
      </c>
      <c r="C83" s="170"/>
      <c r="D83" s="170"/>
      <c r="E83" s="171" t="s">
        <v>439</v>
      </c>
      <c r="F83" s="171">
        <v>14</v>
      </c>
      <c r="G83" s="172"/>
      <c r="H83" s="175">
        <f t="shared" si="2"/>
        <v>0</v>
      </c>
    </row>
    <row r="84" spans="1:8" ht="13.5" x14ac:dyDescent="0.25">
      <c r="A84" s="168"/>
      <c r="B84" s="169"/>
      <c r="C84" s="170"/>
      <c r="D84" s="170"/>
      <c r="E84" s="171"/>
      <c r="F84" s="171"/>
      <c r="G84" s="172"/>
      <c r="H84" s="175"/>
    </row>
    <row r="85" spans="1:8" ht="13.5" x14ac:dyDescent="0.25">
      <c r="A85" s="168" t="s">
        <v>426</v>
      </c>
      <c r="B85" s="169" t="s">
        <v>490</v>
      </c>
      <c r="C85" s="170"/>
      <c r="D85" s="170"/>
      <c r="E85" s="171"/>
      <c r="F85" s="171"/>
      <c r="G85" s="172"/>
      <c r="H85" s="175"/>
    </row>
    <row r="86" spans="1:8" ht="13.5" x14ac:dyDescent="0.25">
      <c r="A86" s="168"/>
      <c r="B86" s="169" t="s">
        <v>491</v>
      </c>
      <c r="C86" s="170"/>
      <c r="D86" s="170"/>
      <c r="E86" s="171"/>
      <c r="F86" s="171"/>
      <c r="G86" s="172"/>
      <c r="H86" s="175"/>
    </row>
    <row r="87" spans="1:8" ht="13.5" x14ac:dyDescent="0.25">
      <c r="A87" s="168"/>
      <c r="B87" s="169" t="s">
        <v>492</v>
      </c>
      <c r="C87" s="170"/>
      <c r="D87" s="170"/>
      <c r="E87" s="171"/>
      <c r="F87" s="171"/>
      <c r="G87" s="172"/>
      <c r="H87" s="175"/>
    </row>
    <row r="88" spans="1:8" ht="13.5" x14ac:dyDescent="0.25">
      <c r="A88" s="168"/>
      <c r="B88" s="169" t="s">
        <v>493</v>
      </c>
      <c r="C88" s="170"/>
      <c r="D88" s="170"/>
      <c r="E88" s="171"/>
      <c r="F88" s="171"/>
      <c r="G88" s="172"/>
      <c r="H88" s="175"/>
    </row>
    <row r="89" spans="1:8" ht="13.5" x14ac:dyDescent="0.25">
      <c r="A89" s="168"/>
      <c r="B89" s="169" t="s">
        <v>494</v>
      </c>
      <c r="C89" s="170"/>
      <c r="D89" s="170"/>
      <c r="E89" s="171" t="s">
        <v>439</v>
      </c>
      <c r="F89" s="171">
        <v>14</v>
      </c>
      <c r="G89" s="172"/>
      <c r="H89" s="175">
        <f t="shared" si="2"/>
        <v>0</v>
      </c>
    </row>
    <row r="90" spans="1:8" ht="13.5" x14ac:dyDescent="0.25">
      <c r="A90" s="168"/>
      <c r="B90" s="169"/>
      <c r="C90" s="170"/>
      <c r="D90" s="170"/>
      <c r="E90" s="171"/>
      <c r="F90" s="171"/>
      <c r="G90" s="172"/>
      <c r="H90" s="175"/>
    </row>
    <row r="91" spans="1:8" ht="13.5" x14ac:dyDescent="0.25">
      <c r="A91" s="168" t="s">
        <v>430</v>
      </c>
      <c r="B91" s="185" t="s">
        <v>495</v>
      </c>
      <c r="C91" s="170"/>
      <c r="D91" s="170"/>
      <c r="E91" s="171"/>
      <c r="F91" s="171"/>
      <c r="G91" s="172"/>
      <c r="H91" s="175"/>
    </row>
    <row r="92" spans="1:8" ht="13.5" x14ac:dyDescent="0.25">
      <c r="A92" s="168"/>
      <c r="B92" s="185" t="s">
        <v>496</v>
      </c>
      <c r="C92" s="170"/>
      <c r="D92" s="170"/>
      <c r="E92" s="169"/>
      <c r="F92" s="169"/>
      <c r="G92" s="169"/>
      <c r="H92" s="175"/>
    </row>
    <row r="93" spans="1:8" ht="13.5" x14ac:dyDescent="0.25">
      <c r="A93" s="168"/>
      <c r="B93" s="185" t="s">
        <v>497</v>
      </c>
      <c r="C93" s="170"/>
      <c r="D93" s="170"/>
      <c r="E93" s="171" t="s">
        <v>75</v>
      </c>
      <c r="F93" s="171">
        <v>30</v>
      </c>
      <c r="G93" s="172"/>
      <c r="H93" s="175">
        <f t="shared" si="2"/>
        <v>0</v>
      </c>
    </row>
    <row r="94" spans="1:8" ht="13.5" x14ac:dyDescent="0.25">
      <c r="A94" s="168"/>
      <c r="B94" s="185"/>
      <c r="C94" s="170"/>
      <c r="D94" s="170"/>
      <c r="E94" s="169"/>
      <c r="F94" s="169"/>
      <c r="G94" s="169"/>
      <c r="H94" s="175"/>
    </row>
    <row r="95" spans="1:8" ht="13.5" x14ac:dyDescent="0.25">
      <c r="A95" s="168" t="s">
        <v>450</v>
      </c>
      <c r="B95" s="185" t="s">
        <v>495</v>
      </c>
      <c r="C95" s="170"/>
      <c r="D95" s="170"/>
      <c r="E95" s="171"/>
      <c r="F95" s="171"/>
      <c r="G95" s="172"/>
      <c r="H95" s="175"/>
    </row>
    <row r="96" spans="1:8" ht="13.5" x14ac:dyDescent="0.25">
      <c r="A96" s="168"/>
      <c r="B96" s="185" t="s">
        <v>498</v>
      </c>
      <c r="C96" s="170"/>
      <c r="D96" s="170"/>
      <c r="E96" s="171" t="s">
        <v>75</v>
      </c>
      <c r="F96" s="171">
        <v>1200</v>
      </c>
      <c r="G96" s="172"/>
      <c r="H96" s="175">
        <f t="shared" si="2"/>
        <v>0</v>
      </c>
    </row>
    <row r="97" spans="1:8" ht="13.5" x14ac:dyDescent="0.25">
      <c r="A97" s="168"/>
      <c r="B97" s="185" t="s">
        <v>499</v>
      </c>
      <c r="C97" s="170"/>
      <c r="D97" s="170"/>
      <c r="E97" s="171"/>
      <c r="F97" s="171"/>
      <c r="G97" s="172"/>
      <c r="H97" s="175"/>
    </row>
    <row r="98" spans="1:8" ht="13.5" x14ac:dyDescent="0.25">
      <c r="A98" s="168"/>
      <c r="B98" s="185"/>
      <c r="C98" s="170"/>
      <c r="D98" s="170"/>
      <c r="E98" s="171"/>
      <c r="F98" s="171"/>
      <c r="G98" s="172"/>
      <c r="H98" s="175"/>
    </row>
    <row r="99" spans="1:8" ht="13.5" x14ac:dyDescent="0.25">
      <c r="A99" s="168" t="s">
        <v>456</v>
      </c>
      <c r="B99" s="169" t="s">
        <v>500</v>
      </c>
      <c r="C99" s="170"/>
      <c r="D99" s="170"/>
      <c r="E99" s="171"/>
      <c r="F99" s="171"/>
      <c r="G99" s="172"/>
      <c r="H99" s="175"/>
    </row>
    <row r="100" spans="1:8" ht="13.5" x14ac:dyDescent="0.25">
      <c r="A100" s="168"/>
      <c r="B100" s="169" t="s">
        <v>501</v>
      </c>
      <c r="C100" s="170"/>
      <c r="D100" s="170"/>
      <c r="E100" s="171" t="s">
        <v>439</v>
      </c>
      <c r="F100" s="171">
        <v>62</v>
      </c>
      <c r="G100" s="172"/>
      <c r="H100" s="175">
        <f t="shared" si="2"/>
        <v>0</v>
      </c>
    </row>
    <row r="101" spans="1:8" ht="13.5" x14ac:dyDescent="0.25">
      <c r="A101" s="168"/>
      <c r="B101" s="169"/>
      <c r="C101" s="170"/>
      <c r="D101" s="170"/>
      <c r="E101" s="171"/>
      <c r="F101" s="171"/>
      <c r="G101" s="172"/>
      <c r="H101" s="175"/>
    </row>
    <row r="102" spans="1:8" ht="13.5" x14ac:dyDescent="0.25">
      <c r="A102" s="168"/>
      <c r="B102" s="174" t="s">
        <v>502</v>
      </c>
      <c r="C102" s="170"/>
      <c r="D102" s="170"/>
      <c r="E102" s="171"/>
      <c r="F102" s="171"/>
      <c r="G102" s="172"/>
      <c r="H102" s="175"/>
    </row>
    <row r="103" spans="1:8" ht="396.75" customHeight="1" x14ac:dyDescent="0.25">
      <c r="A103" s="168"/>
      <c r="B103" s="190" t="s">
        <v>503</v>
      </c>
      <c r="C103" s="170"/>
      <c r="D103" s="170"/>
      <c r="E103" s="171"/>
      <c r="F103" s="171"/>
      <c r="G103" s="172"/>
      <c r="H103" s="175"/>
    </row>
    <row r="104" spans="1:8" ht="261" customHeight="1" x14ac:dyDescent="0.25">
      <c r="A104" s="168"/>
      <c r="B104" s="184" t="s">
        <v>504</v>
      </c>
      <c r="C104" s="170"/>
      <c r="D104" s="170"/>
      <c r="E104" s="171"/>
      <c r="F104" s="171"/>
      <c r="G104" s="172"/>
      <c r="H104" s="172"/>
    </row>
    <row r="105" spans="1:8" ht="13.5" x14ac:dyDescent="0.25">
      <c r="A105" s="168"/>
      <c r="B105" s="169" t="s">
        <v>505</v>
      </c>
      <c r="C105" s="170"/>
      <c r="D105" s="170"/>
      <c r="E105" s="171"/>
      <c r="F105" s="171"/>
      <c r="G105" s="172"/>
      <c r="H105" s="172"/>
    </row>
    <row r="106" spans="1:8" ht="13.5" x14ac:dyDescent="0.25">
      <c r="A106" s="168"/>
      <c r="B106" s="185" t="s">
        <v>506</v>
      </c>
      <c r="C106" s="170"/>
      <c r="D106" s="170"/>
      <c r="E106" s="171"/>
      <c r="F106" s="171"/>
      <c r="G106" s="172"/>
      <c r="H106" s="172"/>
    </row>
    <row r="107" spans="1:8" ht="13.5" x14ac:dyDescent="0.25">
      <c r="A107" s="168"/>
      <c r="B107" s="169"/>
      <c r="C107" s="170"/>
      <c r="D107" s="170"/>
      <c r="E107" s="169"/>
      <c r="F107" s="169"/>
      <c r="G107" s="169"/>
      <c r="H107" s="169"/>
    </row>
    <row r="108" spans="1:8" ht="40.5" x14ac:dyDescent="0.25">
      <c r="A108" s="168" t="s">
        <v>459</v>
      </c>
      <c r="B108" s="187" t="s">
        <v>507</v>
      </c>
      <c r="C108" s="170"/>
      <c r="D108" s="170"/>
      <c r="E108" s="171" t="s">
        <v>439</v>
      </c>
      <c r="F108" s="171">
        <v>21</v>
      </c>
      <c r="G108" s="172"/>
      <c r="H108" s="175">
        <f t="shared" ref="H108:H162" si="3">ROUND(F108*G108,2)</f>
        <v>0</v>
      </c>
    </row>
    <row r="109" spans="1:8" ht="13.5" x14ac:dyDescent="0.25">
      <c r="A109" s="168"/>
      <c r="B109" s="169"/>
      <c r="C109" s="170"/>
      <c r="D109" s="170"/>
      <c r="E109" s="171"/>
      <c r="F109" s="171"/>
      <c r="G109" s="172"/>
      <c r="H109" s="175"/>
    </row>
    <row r="110" spans="1:8" ht="40.5" x14ac:dyDescent="0.25">
      <c r="A110" s="168" t="s">
        <v>462</v>
      </c>
      <c r="B110" s="187" t="s">
        <v>508</v>
      </c>
      <c r="C110" s="170"/>
      <c r="D110" s="170"/>
      <c r="E110" s="171" t="s">
        <v>439</v>
      </c>
      <c r="F110" s="171">
        <v>2</v>
      </c>
      <c r="G110" s="172"/>
      <c r="H110" s="175">
        <f t="shared" si="3"/>
        <v>0</v>
      </c>
    </row>
    <row r="111" spans="1:8" ht="13.5" x14ac:dyDescent="0.25">
      <c r="A111" s="168"/>
      <c r="B111" s="169"/>
      <c r="C111" s="170"/>
      <c r="D111" s="170"/>
      <c r="E111" s="171"/>
      <c r="F111" s="171"/>
      <c r="G111" s="172"/>
      <c r="H111" s="175"/>
    </row>
    <row r="112" spans="1:8" ht="13.5" x14ac:dyDescent="0.25">
      <c r="A112" s="168"/>
      <c r="B112" s="169"/>
      <c r="C112" s="170"/>
      <c r="D112" s="170"/>
      <c r="E112" s="171"/>
      <c r="F112" s="171"/>
      <c r="G112" s="172"/>
      <c r="H112" s="175"/>
    </row>
    <row r="113" spans="1:8" ht="13.5" x14ac:dyDescent="0.25">
      <c r="A113" s="168"/>
      <c r="B113" s="174" t="s">
        <v>509</v>
      </c>
      <c r="C113" s="170"/>
      <c r="D113" s="170"/>
      <c r="E113" s="171"/>
      <c r="F113" s="171"/>
      <c r="G113" s="172"/>
      <c r="H113" s="175"/>
    </row>
    <row r="114" spans="1:8" ht="338.25" customHeight="1" x14ac:dyDescent="0.25">
      <c r="A114" s="168"/>
      <c r="B114" s="187" t="s">
        <v>510</v>
      </c>
      <c r="C114" s="170"/>
      <c r="D114" s="170"/>
      <c r="E114" s="171"/>
      <c r="F114" s="171"/>
      <c r="G114" s="172"/>
      <c r="H114" s="175"/>
    </row>
    <row r="115" spans="1:8" ht="13.5" x14ac:dyDescent="0.25">
      <c r="A115" s="168" t="s">
        <v>465</v>
      </c>
      <c r="B115" s="169" t="s">
        <v>511</v>
      </c>
      <c r="C115" s="170"/>
      <c r="D115" s="170"/>
      <c r="E115" s="171"/>
      <c r="F115" s="171"/>
      <c r="G115" s="172"/>
      <c r="H115" s="175"/>
    </row>
    <row r="116" spans="1:8" ht="13.5" x14ac:dyDescent="0.25">
      <c r="A116" s="168"/>
      <c r="B116" s="174" t="s">
        <v>512</v>
      </c>
      <c r="C116" s="170"/>
      <c r="D116" s="170"/>
      <c r="E116" s="171" t="s">
        <v>439</v>
      </c>
      <c r="F116" s="171">
        <v>12</v>
      </c>
      <c r="G116" s="172"/>
      <c r="H116" s="175">
        <f t="shared" si="3"/>
        <v>0</v>
      </c>
    </row>
    <row r="117" spans="1:8" ht="13.5" x14ac:dyDescent="0.25">
      <c r="A117" s="168"/>
      <c r="B117" s="169"/>
      <c r="C117" s="170"/>
      <c r="D117" s="170"/>
      <c r="E117" s="171"/>
      <c r="F117" s="171"/>
      <c r="G117" s="172"/>
      <c r="H117" s="175"/>
    </row>
    <row r="118" spans="1:8" ht="13.5" x14ac:dyDescent="0.25">
      <c r="A118" s="168" t="s">
        <v>467</v>
      </c>
      <c r="B118" s="169" t="s">
        <v>513</v>
      </c>
      <c r="C118" s="170"/>
      <c r="D118" s="170"/>
      <c r="E118" s="171"/>
      <c r="F118" s="171"/>
      <c r="G118" s="172"/>
      <c r="H118" s="175"/>
    </row>
    <row r="119" spans="1:8" ht="13.5" x14ac:dyDescent="0.25">
      <c r="A119" s="168"/>
      <c r="B119" s="174" t="s">
        <v>514</v>
      </c>
      <c r="C119" s="170"/>
      <c r="D119" s="170"/>
      <c r="E119" s="171" t="s">
        <v>439</v>
      </c>
      <c r="F119" s="171">
        <v>2</v>
      </c>
      <c r="G119" s="172"/>
      <c r="H119" s="175">
        <f t="shared" si="3"/>
        <v>0</v>
      </c>
    </row>
    <row r="120" spans="1:8" ht="13.5" x14ac:dyDescent="0.25">
      <c r="A120" s="168"/>
      <c r="B120" s="169"/>
      <c r="C120" s="170"/>
      <c r="D120" s="170"/>
      <c r="E120" s="171"/>
      <c r="F120" s="171"/>
      <c r="G120" s="172"/>
      <c r="H120" s="175"/>
    </row>
    <row r="121" spans="1:8" ht="54" x14ac:dyDescent="0.25">
      <c r="A121" s="168" t="s">
        <v>471</v>
      </c>
      <c r="B121" s="187" t="s">
        <v>515</v>
      </c>
      <c r="C121" s="170"/>
      <c r="D121" s="170"/>
      <c r="E121" s="171" t="s">
        <v>439</v>
      </c>
      <c r="F121" s="171">
        <v>37</v>
      </c>
      <c r="G121" s="172"/>
      <c r="H121" s="175">
        <f t="shared" si="3"/>
        <v>0</v>
      </c>
    </row>
    <row r="122" spans="1:8" ht="13.5" x14ac:dyDescent="0.25">
      <c r="A122" s="168"/>
      <c r="B122" s="169"/>
      <c r="C122" s="170"/>
      <c r="D122" s="170"/>
      <c r="E122" s="171"/>
      <c r="F122" s="171"/>
      <c r="G122" s="172"/>
      <c r="H122" s="175"/>
    </row>
    <row r="123" spans="1:8" ht="13.5" x14ac:dyDescent="0.25">
      <c r="A123" s="168" t="s">
        <v>516</v>
      </c>
      <c r="B123" s="169" t="s">
        <v>517</v>
      </c>
      <c r="C123" s="170"/>
      <c r="D123" s="170"/>
      <c r="E123" s="171"/>
      <c r="F123" s="171"/>
      <c r="G123" s="172"/>
      <c r="H123" s="175"/>
    </row>
    <row r="124" spans="1:8" ht="13.5" x14ac:dyDescent="0.25">
      <c r="A124" s="168"/>
      <c r="B124" s="169" t="s">
        <v>518</v>
      </c>
      <c r="C124" s="170"/>
      <c r="D124" s="170"/>
      <c r="E124" s="171" t="s">
        <v>75</v>
      </c>
      <c r="F124" s="171">
        <v>1150</v>
      </c>
      <c r="G124" s="172"/>
      <c r="H124" s="175">
        <f t="shared" si="3"/>
        <v>0</v>
      </c>
    </row>
    <row r="125" spans="1:8" ht="13.5" x14ac:dyDescent="0.25">
      <c r="A125" s="168"/>
      <c r="B125" s="169"/>
      <c r="C125" s="170"/>
      <c r="D125" s="170"/>
      <c r="E125" s="171"/>
      <c r="F125" s="171"/>
      <c r="G125" s="172"/>
      <c r="H125" s="175"/>
    </row>
    <row r="126" spans="1:8" ht="13.5" x14ac:dyDescent="0.25">
      <c r="A126" s="168" t="s">
        <v>519</v>
      </c>
      <c r="B126" s="169" t="s">
        <v>520</v>
      </c>
      <c r="C126" s="170"/>
      <c r="D126" s="170"/>
      <c r="E126" s="171"/>
      <c r="F126" s="171"/>
      <c r="G126" s="172"/>
      <c r="H126" s="175"/>
    </row>
    <row r="127" spans="1:8" ht="13.5" x14ac:dyDescent="0.25">
      <c r="A127" s="168"/>
      <c r="B127" s="169" t="s">
        <v>521</v>
      </c>
      <c r="C127" s="170"/>
      <c r="D127" s="170"/>
      <c r="E127" s="171"/>
      <c r="F127" s="171"/>
      <c r="G127" s="172"/>
      <c r="H127" s="175"/>
    </row>
    <row r="128" spans="1:8" ht="13.5" x14ac:dyDescent="0.25">
      <c r="A128" s="168"/>
      <c r="B128" s="169" t="s">
        <v>522</v>
      </c>
      <c r="C128" s="170"/>
      <c r="D128" s="170"/>
      <c r="E128" s="171" t="s">
        <v>439</v>
      </c>
      <c r="F128" s="171">
        <v>38</v>
      </c>
      <c r="G128" s="172"/>
      <c r="H128" s="175">
        <f t="shared" si="3"/>
        <v>0</v>
      </c>
    </row>
    <row r="129" spans="1:8" ht="13.5" x14ac:dyDescent="0.25">
      <c r="A129" s="168"/>
      <c r="B129" s="169"/>
      <c r="C129" s="170"/>
      <c r="D129" s="170"/>
      <c r="E129" s="171"/>
      <c r="F129" s="171"/>
      <c r="G129" s="172"/>
      <c r="H129" s="175"/>
    </row>
    <row r="130" spans="1:8" ht="13.5" x14ac:dyDescent="0.25">
      <c r="A130" s="168" t="s">
        <v>523</v>
      </c>
      <c r="B130" s="169" t="s">
        <v>524</v>
      </c>
      <c r="C130" s="170"/>
      <c r="D130" s="170"/>
      <c r="E130" s="171"/>
      <c r="F130" s="171"/>
      <c r="G130" s="172"/>
      <c r="H130" s="175"/>
    </row>
    <row r="131" spans="1:8" ht="13.5" x14ac:dyDescent="0.25">
      <c r="A131" s="168"/>
      <c r="B131" s="169" t="s">
        <v>525</v>
      </c>
      <c r="C131" s="170"/>
      <c r="D131" s="170"/>
      <c r="E131" s="171"/>
      <c r="F131" s="171"/>
      <c r="G131" s="169"/>
      <c r="H131" s="175"/>
    </row>
    <row r="132" spans="1:8" ht="13.5" x14ac:dyDescent="0.25">
      <c r="A132" s="168"/>
      <c r="B132" s="169" t="s">
        <v>526</v>
      </c>
      <c r="C132" s="170"/>
      <c r="D132" s="170"/>
      <c r="E132" s="171" t="s">
        <v>439</v>
      </c>
      <c r="F132" s="171">
        <v>1</v>
      </c>
      <c r="G132" s="172"/>
      <c r="H132" s="175">
        <f t="shared" si="3"/>
        <v>0</v>
      </c>
    </row>
    <row r="133" spans="1:8" ht="13.5" x14ac:dyDescent="0.25">
      <c r="A133" s="168"/>
      <c r="B133" s="169"/>
      <c r="C133" s="170"/>
      <c r="D133" s="170"/>
      <c r="E133" s="171"/>
      <c r="F133" s="171"/>
      <c r="G133" s="172"/>
      <c r="H133" s="175"/>
    </row>
    <row r="134" spans="1:8" ht="13.5" x14ac:dyDescent="0.25">
      <c r="A134" s="168" t="s">
        <v>527</v>
      </c>
      <c r="B134" s="169" t="s">
        <v>528</v>
      </c>
      <c r="C134" s="170"/>
      <c r="D134" s="170"/>
      <c r="E134" s="171"/>
      <c r="F134" s="171"/>
      <c r="G134" s="169"/>
      <c r="H134" s="175"/>
    </row>
    <row r="135" spans="1:8" ht="13.5" x14ac:dyDescent="0.25">
      <c r="A135" s="168"/>
      <c r="B135" s="169" t="s">
        <v>529</v>
      </c>
      <c r="C135" s="170"/>
      <c r="D135" s="170"/>
      <c r="E135" s="171" t="s">
        <v>439</v>
      </c>
      <c r="F135" s="171">
        <v>3</v>
      </c>
      <c r="G135" s="172"/>
      <c r="H135" s="175">
        <f t="shared" si="3"/>
        <v>0</v>
      </c>
    </row>
    <row r="136" spans="1:8" ht="13.5" x14ac:dyDescent="0.25">
      <c r="A136" s="168"/>
      <c r="B136" s="169"/>
      <c r="C136" s="170"/>
      <c r="D136" s="170"/>
      <c r="E136" s="171"/>
      <c r="F136" s="171"/>
      <c r="G136" s="172"/>
      <c r="H136" s="175"/>
    </row>
    <row r="137" spans="1:8" ht="13.5" x14ac:dyDescent="0.25">
      <c r="A137" s="168" t="s">
        <v>530</v>
      </c>
      <c r="B137" s="169" t="s">
        <v>531</v>
      </c>
      <c r="C137" s="170"/>
      <c r="D137" s="170"/>
      <c r="E137" s="171"/>
      <c r="F137" s="171"/>
      <c r="G137" s="172"/>
      <c r="H137" s="175"/>
    </row>
    <row r="138" spans="1:8" ht="13.5" x14ac:dyDescent="0.25">
      <c r="A138" s="168"/>
      <c r="B138" s="169" t="s">
        <v>532</v>
      </c>
      <c r="C138" s="170"/>
      <c r="D138" s="170"/>
      <c r="E138" s="171"/>
      <c r="F138" s="171"/>
      <c r="G138" s="172"/>
      <c r="H138" s="175"/>
    </row>
    <row r="139" spans="1:8" ht="13.5" x14ac:dyDescent="0.25">
      <c r="A139" s="168"/>
      <c r="B139" s="169" t="s">
        <v>533</v>
      </c>
      <c r="C139" s="170"/>
      <c r="D139" s="170"/>
      <c r="E139" s="171"/>
      <c r="F139" s="171"/>
      <c r="G139" s="172"/>
      <c r="H139" s="175"/>
    </row>
    <row r="140" spans="1:8" ht="13.5" x14ac:dyDescent="0.25">
      <c r="A140" s="168"/>
      <c r="B140" s="169" t="s">
        <v>534</v>
      </c>
      <c r="C140" s="170"/>
      <c r="D140" s="170"/>
      <c r="E140" s="171"/>
      <c r="F140" s="171"/>
      <c r="G140" s="172"/>
      <c r="H140" s="175"/>
    </row>
    <row r="141" spans="1:8" ht="13.5" x14ac:dyDescent="0.25">
      <c r="A141" s="168"/>
      <c r="B141" s="169" t="s">
        <v>535</v>
      </c>
      <c r="C141" s="170"/>
      <c r="D141" s="170"/>
      <c r="E141" s="171" t="s">
        <v>439</v>
      </c>
      <c r="F141" s="171">
        <v>1</v>
      </c>
      <c r="G141" s="172"/>
      <c r="H141" s="175">
        <f t="shared" si="3"/>
        <v>0</v>
      </c>
    </row>
    <row r="142" spans="1:8" ht="13.5" x14ac:dyDescent="0.25">
      <c r="A142" s="168" t="s">
        <v>536</v>
      </c>
      <c r="B142" s="169" t="s">
        <v>537</v>
      </c>
      <c r="C142" s="170"/>
      <c r="D142" s="170"/>
      <c r="E142" s="171"/>
      <c r="F142" s="171"/>
      <c r="G142" s="172"/>
      <c r="H142" s="175"/>
    </row>
    <row r="143" spans="1:8" ht="13.5" x14ac:dyDescent="0.25">
      <c r="A143" s="168"/>
      <c r="B143" s="169" t="s">
        <v>538</v>
      </c>
      <c r="C143" s="170"/>
      <c r="D143" s="170"/>
      <c r="E143" s="171"/>
      <c r="F143" s="171"/>
      <c r="G143" s="172"/>
      <c r="H143" s="175"/>
    </row>
    <row r="144" spans="1:8" ht="13.5" x14ac:dyDescent="0.25">
      <c r="A144" s="168"/>
      <c r="B144" s="169" t="s">
        <v>539</v>
      </c>
      <c r="C144" s="170"/>
      <c r="D144" s="170"/>
      <c r="E144" s="171" t="s">
        <v>439</v>
      </c>
      <c r="F144" s="171">
        <v>1</v>
      </c>
      <c r="G144" s="172"/>
      <c r="H144" s="175">
        <f t="shared" si="3"/>
        <v>0</v>
      </c>
    </row>
    <row r="145" spans="1:8" ht="13.5" x14ac:dyDescent="0.25">
      <c r="A145" s="168"/>
      <c r="B145" s="169"/>
      <c r="C145" s="170"/>
      <c r="D145" s="170"/>
      <c r="E145" s="171"/>
      <c r="F145" s="171"/>
      <c r="G145" s="172"/>
      <c r="H145" s="175"/>
    </row>
    <row r="146" spans="1:8" ht="13.5" x14ac:dyDescent="0.25">
      <c r="A146" s="168" t="s">
        <v>540</v>
      </c>
      <c r="B146" s="169" t="s">
        <v>541</v>
      </c>
      <c r="C146" s="170"/>
      <c r="D146" s="170"/>
      <c r="E146" s="171"/>
      <c r="F146" s="171"/>
      <c r="G146" s="172"/>
      <c r="H146" s="175"/>
    </row>
    <row r="147" spans="1:8" ht="13.5" x14ac:dyDescent="0.25">
      <c r="A147" s="168"/>
      <c r="B147" s="169" t="s">
        <v>542</v>
      </c>
      <c r="C147" s="170"/>
      <c r="D147" s="170"/>
      <c r="E147" s="171"/>
      <c r="F147" s="171"/>
      <c r="G147" s="172"/>
      <c r="H147" s="175"/>
    </row>
    <row r="148" spans="1:8" ht="13.5" x14ac:dyDescent="0.25">
      <c r="A148" s="168"/>
      <c r="B148" s="169" t="s">
        <v>543</v>
      </c>
      <c r="C148" s="170"/>
      <c r="D148" s="170"/>
      <c r="E148" s="171" t="s">
        <v>439</v>
      </c>
      <c r="F148" s="171">
        <v>15</v>
      </c>
      <c r="G148" s="172"/>
      <c r="H148" s="175">
        <f t="shared" si="3"/>
        <v>0</v>
      </c>
    </row>
    <row r="149" spans="1:8" ht="13.5" x14ac:dyDescent="0.25">
      <c r="A149" s="168"/>
      <c r="B149" s="169"/>
      <c r="C149" s="170"/>
      <c r="D149" s="170"/>
      <c r="E149" s="171"/>
      <c r="F149" s="171"/>
      <c r="G149" s="172"/>
      <c r="H149" s="175"/>
    </row>
    <row r="150" spans="1:8" ht="13.5" x14ac:dyDescent="0.25">
      <c r="A150" s="168" t="s">
        <v>544</v>
      </c>
      <c r="B150" s="169" t="s">
        <v>545</v>
      </c>
      <c r="C150" s="170"/>
      <c r="D150" s="170"/>
      <c r="E150" s="171" t="s">
        <v>428</v>
      </c>
      <c r="F150" s="171">
        <v>1</v>
      </c>
      <c r="G150" s="172"/>
      <c r="H150" s="175">
        <f t="shared" si="3"/>
        <v>0</v>
      </c>
    </row>
    <row r="151" spans="1:8" ht="13.5" x14ac:dyDescent="0.25">
      <c r="A151" s="168"/>
      <c r="B151" s="169"/>
      <c r="C151" s="170"/>
      <c r="D151" s="170"/>
      <c r="E151" s="171"/>
      <c r="F151" s="171"/>
      <c r="G151" s="172"/>
      <c r="H151" s="175"/>
    </row>
    <row r="152" spans="1:8" ht="14.25" thickBot="1" x14ac:dyDescent="0.3">
      <c r="A152" s="177"/>
      <c r="B152" s="178" t="str">
        <f>B67</f>
        <v>Montažna dela</v>
      </c>
      <c r="C152" s="179"/>
      <c r="D152" s="179"/>
      <c r="E152" s="180"/>
      <c r="F152" s="180"/>
      <c r="G152" s="181" t="s">
        <v>546</v>
      </c>
      <c r="H152" s="181">
        <f>SUM(H74:H151)</f>
        <v>0</v>
      </c>
    </row>
    <row r="153" spans="1:8" ht="14.25" thickTop="1" x14ac:dyDescent="0.25">
      <c r="A153" s="168"/>
      <c r="B153" s="169"/>
      <c r="C153" s="170"/>
      <c r="D153" s="170"/>
      <c r="E153" s="171"/>
      <c r="F153" s="171"/>
      <c r="G153" s="172"/>
      <c r="H153" s="175"/>
    </row>
    <row r="154" spans="1:8" ht="13.5" x14ac:dyDescent="0.25">
      <c r="A154" s="173" t="s">
        <v>547</v>
      </c>
      <c r="B154" s="174" t="s">
        <v>548</v>
      </c>
      <c r="C154" s="170"/>
      <c r="D154" s="170"/>
      <c r="E154" s="171"/>
      <c r="F154" s="171"/>
      <c r="G154" s="172"/>
      <c r="H154" s="175"/>
    </row>
    <row r="155" spans="1:8" ht="13.5" x14ac:dyDescent="0.25">
      <c r="A155" s="168" t="s">
        <v>420</v>
      </c>
      <c r="B155" s="169" t="s">
        <v>549</v>
      </c>
      <c r="C155" s="170"/>
      <c r="D155" s="170"/>
      <c r="E155" s="169"/>
      <c r="F155" s="169"/>
      <c r="G155" s="169"/>
      <c r="H155" s="175"/>
    </row>
    <row r="156" spans="1:8" ht="13.5" x14ac:dyDescent="0.25">
      <c r="A156" s="168"/>
      <c r="B156" s="169" t="s">
        <v>550</v>
      </c>
      <c r="C156" s="170"/>
      <c r="D156" s="170"/>
      <c r="E156" s="171" t="s">
        <v>439</v>
      </c>
      <c r="F156" s="171">
        <v>3</v>
      </c>
      <c r="G156" s="172"/>
      <c r="H156" s="175">
        <f t="shared" si="3"/>
        <v>0</v>
      </c>
    </row>
    <row r="157" spans="1:8" ht="13.5" x14ac:dyDescent="0.25">
      <c r="A157" s="168"/>
      <c r="B157" s="169"/>
      <c r="C157" s="170"/>
      <c r="D157" s="170"/>
      <c r="E157" s="171"/>
      <c r="F157" s="171"/>
      <c r="G157" s="172"/>
      <c r="H157" s="175"/>
    </row>
    <row r="158" spans="1:8" ht="13.5" x14ac:dyDescent="0.25">
      <c r="A158" s="168" t="s">
        <v>422</v>
      </c>
      <c r="B158" s="169" t="s">
        <v>551</v>
      </c>
      <c r="C158" s="170"/>
      <c r="D158" s="170"/>
      <c r="E158" s="171"/>
      <c r="F158" s="171"/>
      <c r="G158" s="172"/>
      <c r="H158" s="175"/>
    </row>
    <row r="159" spans="1:8" ht="13.5" x14ac:dyDescent="0.25">
      <c r="A159" s="168"/>
      <c r="B159" s="169" t="s">
        <v>552</v>
      </c>
      <c r="C159" s="170"/>
      <c r="D159" s="170"/>
      <c r="E159" s="171" t="s">
        <v>439</v>
      </c>
      <c r="F159" s="171">
        <v>3</v>
      </c>
      <c r="G159" s="172"/>
      <c r="H159" s="175">
        <f t="shared" si="3"/>
        <v>0</v>
      </c>
    </row>
    <row r="160" spans="1:8" ht="13.5" x14ac:dyDescent="0.25">
      <c r="A160" s="168"/>
      <c r="B160" s="169"/>
      <c r="C160" s="170"/>
      <c r="D160" s="170"/>
      <c r="E160" s="171"/>
      <c r="F160" s="171"/>
      <c r="G160" s="172"/>
      <c r="H160" s="175"/>
    </row>
    <row r="161" spans="1:8" ht="13.5" x14ac:dyDescent="0.25">
      <c r="A161" s="168" t="s">
        <v>424</v>
      </c>
      <c r="B161" s="169" t="s">
        <v>549</v>
      </c>
      <c r="C161" s="170"/>
      <c r="D161" s="170"/>
      <c r="E161" s="171"/>
      <c r="F161" s="171"/>
      <c r="G161" s="172"/>
      <c r="H161" s="175"/>
    </row>
    <row r="162" spans="1:8" ht="13.5" x14ac:dyDescent="0.25">
      <c r="A162" s="168"/>
      <c r="B162" s="169" t="s">
        <v>553</v>
      </c>
      <c r="C162" s="170"/>
      <c r="D162" s="170"/>
      <c r="E162" s="171" t="s">
        <v>439</v>
      </c>
      <c r="F162" s="171">
        <v>10</v>
      </c>
      <c r="G162" s="172"/>
      <c r="H162" s="175">
        <f t="shared" si="3"/>
        <v>0</v>
      </c>
    </row>
    <row r="163" spans="1:8" ht="13.5" x14ac:dyDescent="0.25">
      <c r="A163" s="168"/>
      <c r="B163" s="169"/>
      <c r="C163" s="170"/>
      <c r="D163" s="170"/>
      <c r="E163" s="171"/>
      <c r="F163" s="171"/>
      <c r="G163" s="172"/>
      <c r="H163" s="172"/>
    </row>
    <row r="164" spans="1:8" ht="14.25" thickBot="1" x14ac:dyDescent="0.3">
      <c r="A164" s="191"/>
      <c r="B164" s="178" t="str">
        <f>B154</f>
        <v>Demontažna dela</v>
      </c>
      <c r="C164" s="179"/>
      <c r="D164" s="179"/>
      <c r="E164" s="180"/>
      <c r="F164" s="180"/>
      <c r="G164" s="181"/>
      <c r="H164" s="181">
        <f>SUM(H155:H163)</f>
        <v>0</v>
      </c>
    </row>
    <row r="165" spans="1:8" ht="14.25" thickTop="1" x14ac:dyDescent="0.25">
      <c r="A165" s="173"/>
      <c r="B165" s="169"/>
      <c r="C165" s="170"/>
      <c r="D165" s="170"/>
      <c r="E165" s="171"/>
      <c r="F165" s="171"/>
      <c r="G165" s="186"/>
      <c r="H165" s="186"/>
    </row>
    <row r="166" spans="1:8" ht="13.5" x14ac:dyDescent="0.25">
      <c r="A166" s="173" t="s">
        <v>554</v>
      </c>
      <c r="B166" s="174" t="s">
        <v>555</v>
      </c>
      <c r="C166" s="170"/>
      <c r="D166" s="170"/>
      <c r="E166" s="171"/>
      <c r="F166" s="171"/>
      <c r="G166" s="172"/>
      <c r="H166" s="172"/>
    </row>
    <row r="167" spans="1:8" ht="13.5" x14ac:dyDescent="0.25">
      <c r="A167" s="168" t="s">
        <v>420</v>
      </c>
      <c r="B167" s="169" t="s">
        <v>556</v>
      </c>
      <c r="C167" s="170"/>
      <c r="D167" s="170"/>
      <c r="E167" s="171"/>
      <c r="F167" s="171"/>
      <c r="G167" s="172"/>
      <c r="H167" s="172"/>
    </row>
    <row r="168" spans="1:8" ht="13.5" x14ac:dyDescent="0.25">
      <c r="A168" s="168"/>
      <c r="B168" s="169" t="s">
        <v>557</v>
      </c>
      <c r="C168" s="170"/>
      <c r="D168" s="170"/>
      <c r="E168" s="171" t="s">
        <v>75</v>
      </c>
      <c r="F168" s="171">
        <f>F10</f>
        <v>950</v>
      </c>
      <c r="G168" s="172"/>
      <c r="H168" s="175">
        <f t="shared" ref="H168:H194" si="4">ROUND(F168*G168,2)</f>
        <v>0</v>
      </c>
    </row>
    <row r="169" spans="1:8" ht="13.5" x14ac:dyDescent="0.25">
      <c r="A169" s="168"/>
      <c r="B169" s="169"/>
      <c r="C169" s="170"/>
      <c r="D169" s="170"/>
      <c r="E169" s="171"/>
      <c r="F169" s="171"/>
      <c r="G169" s="172"/>
      <c r="H169" s="175"/>
    </row>
    <row r="170" spans="1:8" ht="13.5" x14ac:dyDescent="0.25">
      <c r="A170" s="168" t="s">
        <v>422</v>
      </c>
      <c r="B170" s="169" t="s">
        <v>558</v>
      </c>
      <c r="C170" s="170"/>
      <c r="D170" s="170"/>
      <c r="E170" s="171"/>
      <c r="F170" s="171"/>
      <c r="G170" s="172"/>
      <c r="H170" s="175"/>
    </row>
    <row r="171" spans="1:8" ht="13.5" x14ac:dyDescent="0.25">
      <c r="A171" s="168"/>
      <c r="B171" s="169" t="s">
        <v>559</v>
      </c>
      <c r="C171" s="170"/>
      <c r="D171" s="170"/>
      <c r="E171" s="171"/>
      <c r="F171" s="171"/>
      <c r="G171" s="172"/>
      <c r="H171" s="175"/>
    </row>
    <row r="172" spans="1:8" ht="13.5" x14ac:dyDescent="0.25">
      <c r="A172" s="168"/>
      <c r="B172" s="169" t="s">
        <v>560</v>
      </c>
      <c r="C172" s="170"/>
      <c r="D172" s="170"/>
      <c r="E172" s="171" t="s">
        <v>458</v>
      </c>
      <c r="F172" s="171">
        <v>1</v>
      </c>
      <c r="G172" s="172"/>
      <c r="H172" s="175">
        <f t="shared" si="4"/>
        <v>0</v>
      </c>
    </row>
    <row r="173" spans="1:8" ht="13.5" x14ac:dyDescent="0.25">
      <c r="A173" s="192"/>
      <c r="B173" s="174" t="s">
        <v>561</v>
      </c>
      <c r="C173" s="170"/>
      <c r="D173" s="170"/>
      <c r="E173" s="171"/>
      <c r="F173" s="171"/>
      <c r="G173" s="172"/>
      <c r="H173" s="175"/>
    </row>
    <row r="174" spans="1:8" ht="13.5" x14ac:dyDescent="0.25">
      <c r="A174" s="192"/>
      <c r="B174" s="174" t="s">
        <v>562</v>
      </c>
      <c r="C174" s="170"/>
      <c r="D174" s="170"/>
      <c r="E174" s="171"/>
      <c r="F174" s="171"/>
      <c r="G174" s="172"/>
      <c r="H174" s="175"/>
    </row>
    <row r="175" spans="1:8" ht="13.5" x14ac:dyDescent="0.25">
      <c r="A175" s="192"/>
      <c r="B175" s="174" t="s">
        <v>563</v>
      </c>
      <c r="C175" s="170"/>
      <c r="D175" s="170"/>
      <c r="E175" s="171"/>
      <c r="F175" s="171"/>
      <c r="G175" s="172"/>
      <c r="H175" s="175"/>
    </row>
    <row r="176" spans="1:8" ht="13.5" x14ac:dyDescent="0.25">
      <c r="A176" s="192"/>
      <c r="B176" s="174" t="s">
        <v>564</v>
      </c>
      <c r="C176" s="170"/>
      <c r="D176" s="170"/>
      <c r="E176" s="171"/>
      <c r="F176" s="171"/>
      <c r="G176" s="172"/>
      <c r="H176" s="175"/>
    </row>
    <row r="177" spans="1:8" ht="13.5" x14ac:dyDescent="0.25">
      <c r="A177" s="168"/>
      <c r="B177" s="169"/>
      <c r="C177" s="170"/>
      <c r="D177" s="170"/>
      <c r="E177" s="171"/>
      <c r="F177" s="171"/>
      <c r="G177" s="172"/>
      <c r="H177" s="175"/>
    </row>
    <row r="178" spans="1:8" ht="27" x14ac:dyDescent="0.25">
      <c r="A178" s="168" t="s">
        <v>424</v>
      </c>
      <c r="B178" s="187" t="s">
        <v>565</v>
      </c>
      <c r="C178" s="170"/>
      <c r="D178" s="170"/>
      <c r="E178" s="171" t="s">
        <v>458</v>
      </c>
      <c r="F178" s="171">
        <v>1</v>
      </c>
      <c r="G178" s="172"/>
      <c r="H178" s="175">
        <f t="shared" si="4"/>
        <v>0</v>
      </c>
    </row>
    <row r="179" spans="1:8" ht="13.5" x14ac:dyDescent="0.25">
      <c r="A179" s="168"/>
      <c r="B179" s="169"/>
      <c r="C179" s="170"/>
      <c r="D179" s="170"/>
      <c r="E179" s="171"/>
      <c r="F179" s="171"/>
      <c r="G179" s="172"/>
      <c r="H179" s="175"/>
    </row>
    <row r="180" spans="1:8" ht="40.5" x14ac:dyDescent="0.25">
      <c r="A180" s="168" t="s">
        <v>426</v>
      </c>
      <c r="B180" s="189" t="s">
        <v>566</v>
      </c>
      <c r="C180" s="170"/>
      <c r="D180" s="170"/>
      <c r="E180" s="171"/>
      <c r="F180" s="171"/>
      <c r="G180" s="172"/>
      <c r="H180" s="175"/>
    </row>
    <row r="181" spans="1:8" ht="13.5" x14ac:dyDescent="0.25">
      <c r="A181" s="168"/>
      <c r="B181" s="169"/>
      <c r="C181" s="170"/>
      <c r="D181" s="170"/>
      <c r="E181" s="171"/>
      <c r="F181" s="171"/>
      <c r="G181" s="172"/>
      <c r="H181" s="175"/>
    </row>
    <row r="182" spans="1:8" ht="13.5" x14ac:dyDescent="0.25">
      <c r="A182" s="168" t="s">
        <v>430</v>
      </c>
      <c r="B182" s="169" t="s">
        <v>567</v>
      </c>
      <c r="C182" s="170"/>
      <c r="D182" s="170"/>
      <c r="E182" s="171" t="s">
        <v>439</v>
      </c>
      <c r="F182" s="171">
        <v>40</v>
      </c>
      <c r="G182" s="172"/>
      <c r="H182" s="175">
        <f t="shared" si="4"/>
        <v>0</v>
      </c>
    </row>
    <row r="183" spans="1:8" ht="13.5" x14ac:dyDescent="0.25">
      <c r="A183" s="168"/>
      <c r="B183" s="169"/>
      <c r="C183" s="170"/>
      <c r="D183" s="170"/>
      <c r="E183" s="171"/>
      <c r="F183" s="171"/>
      <c r="G183" s="172"/>
      <c r="H183" s="175"/>
    </row>
    <row r="184" spans="1:8" ht="13.5" x14ac:dyDescent="0.25">
      <c r="A184" s="168" t="s">
        <v>450</v>
      </c>
      <c r="B184" s="169" t="s">
        <v>568</v>
      </c>
      <c r="C184" s="170"/>
      <c r="D184" s="170"/>
      <c r="E184" s="171" t="s">
        <v>439</v>
      </c>
      <c r="F184" s="171">
        <v>1</v>
      </c>
      <c r="G184" s="172"/>
      <c r="H184" s="175">
        <f t="shared" si="4"/>
        <v>0</v>
      </c>
    </row>
    <row r="185" spans="1:8" ht="13.5" x14ac:dyDescent="0.25">
      <c r="A185" s="168"/>
      <c r="B185" s="169"/>
      <c r="C185" s="170"/>
      <c r="D185" s="170"/>
      <c r="E185" s="171"/>
      <c r="F185" s="171"/>
      <c r="G185" s="172"/>
      <c r="H185" s="175"/>
    </row>
    <row r="186" spans="1:8" ht="13.5" x14ac:dyDescent="0.25">
      <c r="A186" s="168"/>
      <c r="B186" s="169"/>
      <c r="C186" s="170"/>
      <c r="D186" s="170"/>
      <c r="E186" s="171"/>
      <c r="F186" s="171"/>
      <c r="G186" s="172"/>
      <c r="H186" s="175"/>
    </row>
    <row r="187" spans="1:8" ht="13.5" x14ac:dyDescent="0.25">
      <c r="A187" s="168"/>
      <c r="B187" s="169"/>
      <c r="C187" s="170"/>
      <c r="D187" s="170"/>
      <c r="E187" s="171"/>
      <c r="F187" s="171"/>
      <c r="G187" s="172"/>
      <c r="H187" s="175"/>
    </row>
    <row r="188" spans="1:8" ht="13.5" x14ac:dyDescent="0.25">
      <c r="A188" s="168" t="s">
        <v>456</v>
      </c>
      <c r="B188" s="169" t="s">
        <v>569</v>
      </c>
      <c r="C188" s="193"/>
      <c r="D188" s="193"/>
      <c r="E188" s="171"/>
      <c r="F188" s="171"/>
      <c r="G188" s="172"/>
      <c r="H188" s="175"/>
    </row>
    <row r="189" spans="1:8" ht="13.5" x14ac:dyDescent="0.25">
      <c r="A189" s="168"/>
      <c r="B189" s="188" t="s">
        <v>570</v>
      </c>
      <c r="C189" s="193"/>
      <c r="D189" s="193"/>
      <c r="E189" s="171" t="s">
        <v>439</v>
      </c>
      <c r="F189" s="171">
        <v>1</v>
      </c>
      <c r="G189" s="172"/>
      <c r="H189" s="175">
        <f t="shared" si="4"/>
        <v>0</v>
      </c>
    </row>
    <row r="190" spans="1:8" ht="13.5" x14ac:dyDescent="0.25">
      <c r="A190" s="168"/>
      <c r="B190" s="188" t="s">
        <v>571</v>
      </c>
      <c r="C190" s="193"/>
      <c r="D190" s="193"/>
      <c r="E190" s="171" t="s">
        <v>439</v>
      </c>
      <c r="F190" s="171">
        <v>1</v>
      </c>
      <c r="G190" s="172"/>
      <c r="H190" s="175">
        <f t="shared" si="4"/>
        <v>0</v>
      </c>
    </row>
    <row r="191" spans="1:8" ht="13.5" x14ac:dyDescent="0.25">
      <c r="A191" s="168"/>
      <c r="B191" s="188" t="s">
        <v>572</v>
      </c>
      <c r="C191" s="193"/>
      <c r="D191" s="193"/>
      <c r="E191" s="171" t="s">
        <v>439</v>
      </c>
      <c r="F191" s="171">
        <v>1</v>
      </c>
      <c r="G191" s="172"/>
      <c r="H191" s="175">
        <f t="shared" si="4"/>
        <v>0</v>
      </c>
    </row>
    <row r="192" spans="1:8" ht="13.5" x14ac:dyDescent="0.25">
      <c r="A192" s="168"/>
      <c r="B192" s="188" t="s">
        <v>573</v>
      </c>
      <c r="C192" s="193"/>
      <c r="D192" s="193"/>
      <c r="E192" s="171" t="s">
        <v>439</v>
      </c>
      <c r="F192" s="171">
        <v>1</v>
      </c>
      <c r="G192" s="172"/>
      <c r="H192" s="175">
        <f t="shared" si="4"/>
        <v>0</v>
      </c>
    </row>
    <row r="193" spans="1:8" ht="13.5" x14ac:dyDescent="0.25">
      <c r="A193" s="168"/>
      <c r="B193" s="169" t="s">
        <v>574</v>
      </c>
      <c r="C193" s="193"/>
      <c r="D193" s="193"/>
      <c r="E193" s="171"/>
      <c r="F193" s="171"/>
      <c r="G193" s="172"/>
      <c r="H193" s="175"/>
    </row>
    <row r="194" spans="1:8" ht="13.5" x14ac:dyDescent="0.25">
      <c r="A194" s="168"/>
      <c r="B194" s="169" t="s">
        <v>575</v>
      </c>
      <c r="C194" s="193"/>
      <c r="D194" s="193"/>
      <c r="E194" s="171" t="s">
        <v>439</v>
      </c>
      <c r="F194" s="171">
        <v>1</v>
      </c>
      <c r="G194" s="172"/>
      <c r="H194" s="175">
        <f t="shared" si="4"/>
        <v>0</v>
      </c>
    </row>
    <row r="195" spans="1:8" ht="14.25" thickBot="1" x14ac:dyDescent="0.3">
      <c r="A195" s="177"/>
      <c r="B195" s="178" t="str">
        <f>B166</f>
        <v>Zaključna dela</v>
      </c>
      <c r="C195" s="179"/>
      <c r="D195" s="179"/>
      <c r="E195" s="180"/>
      <c r="F195" s="180"/>
      <c r="G195" s="181" t="s">
        <v>546</v>
      </c>
      <c r="H195" s="181">
        <f>SUM(H167:H194)</f>
        <v>0</v>
      </c>
    </row>
    <row r="196" spans="1:8" ht="14.25" thickTop="1" x14ac:dyDescent="0.25">
      <c r="A196" s="168"/>
      <c r="B196" s="169"/>
      <c r="C196" s="193"/>
      <c r="D196" s="193"/>
      <c r="E196" s="171"/>
      <c r="F196" s="171"/>
      <c r="G196" s="172"/>
      <c r="H196" s="172"/>
    </row>
    <row r="197" spans="1:8" ht="13.5" x14ac:dyDescent="0.25">
      <c r="A197" s="168"/>
      <c r="B197" s="194" t="s">
        <v>576</v>
      </c>
      <c r="C197" s="195"/>
      <c r="D197" s="195"/>
      <c r="E197" s="196"/>
      <c r="F197" s="196"/>
      <c r="G197" s="172"/>
      <c r="H197" s="172"/>
    </row>
    <row r="198" spans="1:8" ht="13.5" x14ac:dyDescent="0.25">
      <c r="A198" s="168"/>
      <c r="B198" s="185" t="s">
        <v>577</v>
      </c>
      <c r="C198" s="195"/>
      <c r="D198" s="195"/>
      <c r="E198" s="196"/>
      <c r="F198" s="196"/>
      <c r="G198" s="172"/>
      <c r="H198" s="172"/>
    </row>
    <row r="199" spans="1:8" ht="13.5" x14ac:dyDescent="0.25">
      <c r="A199" s="168"/>
      <c r="B199" s="194" t="s">
        <v>578</v>
      </c>
      <c r="C199" s="195"/>
      <c r="D199" s="195"/>
      <c r="E199" s="196"/>
      <c r="F199" s="196"/>
      <c r="G199" s="172"/>
      <c r="H199" s="172"/>
    </row>
    <row r="200" spans="1:8" ht="13.5" x14ac:dyDescent="0.25">
      <c r="A200" s="168"/>
      <c r="B200" s="185" t="s">
        <v>579</v>
      </c>
      <c r="C200" s="195"/>
      <c r="D200" s="195"/>
      <c r="E200" s="197">
        <v>5</v>
      </c>
      <c r="F200" s="196" t="s">
        <v>439</v>
      </c>
      <c r="G200" s="172"/>
      <c r="H200" s="172"/>
    </row>
    <row r="201" spans="1:8" ht="13.5" x14ac:dyDescent="0.25">
      <c r="A201" s="168"/>
      <c r="B201" s="185" t="s">
        <v>580</v>
      </c>
      <c r="C201" s="195"/>
      <c r="D201" s="195"/>
      <c r="E201" s="197">
        <v>1</v>
      </c>
      <c r="F201" s="196" t="s">
        <v>439</v>
      </c>
      <c r="G201" s="172"/>
      <c r="H201" s="172"/>
    </row>
    <row r="202" spans="1:8" ht="13.5" x14ac:dyDescent="0.25">
      <c r="A202" s="168"/>
      <c r="B202" s="185" t="s">
        <v>581</v>
      </c>
      <c r="C202" s="195"/>
      <c r="D202" s="195"/>
      <c r="E202" s="197">
        <v>3</v>
      </c>
      <c r="F202" s="196" t="s">
        <v>439</v>
      </c>
      <c r="G202" s="172"/>
      <c r="H202" s="172"/>
    </row>
    <row r="203" spans="1:8" ht="13.5" x14ac:dyDescent="0.25">
      <c r="A203" s="168"/>
      <c r="B203" s="185" t="s">
        <v>582</v>
      </c>
      <c r="C203" s="195"/>
      <c r="D203" s="195"/>
      <c r="E203" s="197">
        <v>3</v>
      </c>
      <c r="F203" s="196" t="s">
        <v>439</v>
      </c>
      <c r="G203" s="172"/>
      <c r="H203" s="172"/>
    </row>
    <row r="204" spans="1:8" ht="40.5" x14ac:dyDescent="0.25">
      <c r="A204" s="168"/>
      <c r="B204" s="184" t="s">
        <v>583</v>
      </c>
      <c r="C204" s="195"/>
      <c r="D204" s="195"/>
      <c r="E204" s="197">
        <v>1</v>
      </c>
      <c r="F204" s="196" t="s">
        <v>439</v>
      </c>
      <c r="G204" s="172"/>
      <c r="H204" s="172"/>
    </row>
    <row r="205" spans="1:8" ht="13.5" x14ac:dyDescent="0.25">
      <c r="A205" s="168"/>
      <c r="B205" s="174" t="s">
        <v>584</v>
      </c>
      <c r="C205" s="195"/>
      <c r="D205" s="195"/>
      <c r="E205" s="196"/>
      <c r="F205" s="196"/>
      <c r="G205" s="172"/>
      <c r="H205" s="172"/>
    </row>
    <row r="206" spans="1:8" ht="13.5" x14ac:dyDescent="0.25">
      <c r="A206" s="168"/>
      <c r="B206" s="169" t="s">
        <v>585</v>
      </c>
      <c r="C206" s="170"/>
      <c r="D206" s="170"/>
      <c r="E206" s="198">
        <v>1</v>
      </c>
      <c r="F206" s="198" t="s">
        <v>439</v>
      </c>
      <c r="G206" s="172"/>
      <c r="H206" s="172"/>
    </row>
    <row r="207" spans="1:8" ht="13.5" x14ac:dyDescent="0.25">
      <c r="A207" s="168"/>
      <c r="B207" s="169" t="s">
        <v>586</v>
      </c>
      <c r="C207" s="170"/>
      <c r="D207" s="170"/>
      <c r="E207" s="198">
        <v>2</v>
      </c>
      <c r="F207" s="198" t="s">
        <v>439</v>
      </c>
      <c r="G207" s="172"/>
      <c r="H207" s="172"/>
    </row>
    <row r="208" spans="1:8" ht="13.5" x14ac:dyDescent="0.25">
      <c r="A208" s="168"/>
      <c r="B208" s="169" t="s">
        <v>587</v>
      </c>
      <c r="C208" s="170"/>
      <c r="D208" s="170"/>
      <c r="E208" s="198">
        <v>3</v>
      </c>
      <c r="F208" s="198" t="s">
        <v>439</v>
      </c>
      <c r="G208" s="172"/>
      <c r="H208" s="172"/>
    </row>
    <row r="209" spans="1:8" ht="13.5" x14ac:dyDescent="0.25">
      <c r="A209" s="168"/>
      <c r="B209" s="169" t="s">
        <v>588</v>
      </c>
      <c r="C209" s="170"/>
      <c r="D209" s="170"/>
      <c r="E209" s="198">
        <v>1</v>
      </c>
      <c r="F209" s="198" t="s">
        <v>439</v>
      </c>
      <c r="G209" s="172"/>
      <c r="H209" s="172"/>
    </row>
    <row r="210" spans="1:8" ht="13.5" x14ac:dyDescent="0.25">
      <c r="A210" s="168"/>
      <c r="B210" s="169" t="s">
        <v>589</v>
      </c>
      <c r="C210" s="170"/>
      <c r="D210" s="170"/>
      <c r="E210" s="198">
        <v>1</v>
      </c>
      <c r="F210" s="198" t="s">
        <v>439</v>
      </c>
      <c r="G210" s="172"/>
      <c r="H210" s="172"/>
    </row>
    <row r="211" spans="1:8" ht="13.5" x14ac:dyDescent="0.25">
      <c r="A211" s="168"/>
      <c r="B211" s="169" t="s">
        <v>590</v>
      </c>
      <c r="C211" s="170"/>
      <c r="D211" s="170"/>
      <c r="E211" s="198">
        <v>1</v>
      </c>
      <c r="F211" s="198" t="s">
        <v>439</v>
      </c>
      <c r="G211" s="172"/>
      <c r="H211" s="172"/>
    </row>
    <row r="212" spans="1:8" ht="13.5" x14ac:dyDescent="0.25">
      <c r="A212" s="168"/>
      <c r="B212" s="169" t="s">
        <v>591</v>
      </c>
      <c r="C212" s="170"/>
      <c r="D212" s="170"/>
      <c r="E212" s="198">
        <v>1</v>
      </c>
      <c r="F212" s="198" t="s">
        <v>439</v>
      </c>
      <c r="G212" s="172"/>
      <c r="H212" s="172"/>
    </row>
    <row r="213" spans="1:8" ht="13.5" x14ac:dyDescent="0.25">
      <c r="A213" s="168"/>
      <c r="B213" s="169" t="s">
        <v>592</v>
      </c>
      <c r="C213" s="170"/>
      <c r="D213" s="170"/>
      <c r="E213" s="198">
        <v>2</v>
      </c>
      <c r="F213" s="198" t="s">
        <v>439</v>
      </c>
      <c r="G213" s="172"/>
      <c r="H213" s="172"/>
    </row>
    <row r="214" spans="1:8" ht="13.5" x14ac:dyDescent="0.25">
      <c r="A214" s="168"/>
      <c r="B214" s="169" t="s">
        <v>593</v>
      </c>
      <c r="C214" s="170"/>
      <c r="D214" s="170"/>
      <c r="E214" s="198">
        <v>1</v>
      </c>
      <c r="F214" s="198" t="s">
        <v>439</v>
      </c>
      <c r="G214" s="172"/>
      <c r="H214" s="172"/>
    </row>
    <row r="215" spans="1:8" ht="27" x14ac:dyDescent="0.25">
      <c r="A215" s="168"/>
      <c r="B215" s="187" t="s">
        <v>594</v>
      </c>
      <c r="C215" s="170"/>
      <c r="D215" s="170"/>
      <c r="E215" s="198">
        <v>1</v>
      </c>
      <c r="F215" s="198" t="s">
        <v>439</v>
      </c>
      <c r="G215" s="172"/>
      <c r="H215" s="172"/>
    </row>
    <row r="216" spans="1:8" ht="13.5" x14ac:dyDescent="0.25">
      <c r="A216" s="168"/>
      <c r="B216" s="169" t="s">
        <v>595</v>
      </c>
      <c r="C216" s="170"/>
      <c r="D216" s="170"/>
      <c r="E216" s="198">
        <v>1</v>
      </c>
      <c r="F216" s="198" t="s">
        <v>439</v>
      </c>
      <c r="G216" s="172"/>
      <c r="H216" s="172"/>
    </row>
    <row r="217" spans="1:8" ht="13.5" x14ac:dyDescent="0.25">
      <c r="A217" s="168"/>
      <c r="B217" s="169" t="s">
        <v>596</v>
      </c>
      <c r="C217" s="170"/>
      <c r="D217" s="170"/>
      <c r="E217" s="198">
        <v>1</v>
      </c>
      <c r="F217" s="198" t="s">
        <v>439</v>
      </c>
      <c r="G217" s="172"/>
      <c r="H217" s="172"/>
    </row>
    <row r="218" spans="1:8" ht="13.5" x14ac:dyDescent="0.25">
      <c r="A218" s="168"/>
      <c r="B218" s="169" t="s">
        <v>597</v>
      </c>
      <c r="C218" s="170"/>
      <c r="D218" s="170"/>
      <c r="E218" s="198">
        <v>10</v>
      </c>
      <c r="F218" s="198" t="s">
        <v>439</v>
      </c>
      <c r="G218" s="172"/>
      <c r="H218" s="172"/>
    </row>
    <row r="219" spans="1:8" ht="40.5" x14ac:dyDescent="0.25">
      <c r="A219" s="168"/>
      <c r="B219" s="187" t="s">
        <v>598</v>
      </c>
      <c r="C219" s="170"/>
      <c r="D219" s="170"/>
      <c r="E219" s="198">
        <v>1</v>
      </c>
      <c r="F219" s="198" t="s">
        <v>439</v>
      </c>
      <c r="G219" s="172"/>
      <c r="H219" s="172"/>
    </row>
    <row r="220" spans="1:8" ht="13.5" x14ac:dyDescent="0.25">
      <c r="A220" s="168"/>
      <c r="B220" s="169" t="s">
        <v>599</v>
      </c>
      <c r="C220" s="169"/>
      <c r="D220" s="169"/>
      <c r="E220" s="169"/>
      <c r="F220" s="169"/>
      <c r="G220" s="172"/>
      <c r="H220" s="172"/>
    </row>
    <row r="221" spans="1:8" ht="13.5" x14ac:dyDescent="0.25">
      <c r="A221" s="168"/>
      <c r="B221" s="169"/>
      <c r="C221" s="169"/>
      <c r="D221" s="169"/>
      <c r="E221" s="169"/>
      <c r="F221" s="169"/>
      <c r="G221" s="172"/>
      <c r="H221" s="172"/>
    </row>
    <row r="222" spans="1:8" ht="13.5" x14ac:dyDescent="0.25">
      <c r="A222" s="168"/>
      <c r="B222" s="174" t="s">
        <v>600</v>
      </c>
      <c r="C222" s="170"/>
      <c r="D222" s="170"/>
      <c r="E222" s="171"/>
      <c r="F222" s="171"/>
      <c r="G222" s="172"/>
      <c r="H222" s="172"/>
    </row>
    <row r="223" spans="1:8" ht="13.5" x14ac:dyDescent="0.25">
      <c r="A223" s="168"/>
      <c r="B223" s="199" t="s">
        <v>601</v>
      </c>
      <c r="C223" s="170"/>
      <c r="D223" s="170"/>
      <c r="E223" s="171"/>
      <c r="F223" s="171"/>
      <c r="G223" s="172"/>
      <c r="H223" s="172"/>
    </row>
    <row r="224" spans="1:8" ht="13.5" x14ac:dyDescent="0.25">
      <c r="A224" s="168"/>
      <c r="B224" s="199" t="s">
        <v>602</v>
      </c>
      <c r="C224" s="200"/>
      <c r="D224" s="200"/>
      <c r="E224" s="201"/>
      <c r="F224" s="201"/>
      <c r="G224" s="202"/>
      <c r="H224" s="202"/>
    </row>
    <row r="225" spans="1:8" ht="13.5" x14ac:dyDescent="0.25">
      <c r="A225" s="168"/>
      <c r="B225" s="199" t="s">
        <v>603</v>
      </c>
      <c r="C225" s="170"/>
      <c r="D225" s="170"/>
      <c r="E225" s="171"/>
      <c r="F225" s="171"/>
      <c r="G225" s="172"/>
      <c r="H225" s="172"/>
    </row>
    <row r="226" spans="1:8" ht="13.5" x14ac:dyDescent="0.25">
      <c r="A226" s="168"/>
      <c r="B226" s="474" t="s">
        <v>604</v>
      </c>
      <c r="C226" s="471"/>
      <c r="D226" s="471"/>
      <c r="E226" s="471"/>
      <c r="F226" s="471"/>
      <c r="G226" s="471"/>
      <c r="H226" s="471"/>
    </row>
    <row r="227" spans="1:8" ht="13.5" x14ac:dyDescent="0.25">
      <c r="A227" s="168"/>
      <c r="B227" s="475" t="s">
        <v>605</v>
      </c>
      <c r="C227" s="471"/>
      <c r="D227" s="471"/>
      <c r="E227" s="471"/>
      <c r="F227" s="471"/>
      <c r="G227" s="471"/>
      <c r="H227" s="471"/>
    </row>
    <row r="228" spans="1:8" ht="13.5" x14ac:dyDescent="0.25">
      <c r="A228" s="168"/>
      <c r="B228" s="475" t="s">
        <v>606</v>
      </c>
      <c r="C228" s="471"/>
      <c r="D228" s="471"/>
      <c r="E228" s="471"/>
      <c r="F228" s="471"/>
      <c r="G228" s="471"/>
      <c r="H228" s="471"/>
    </row>
    <row r="229" spans="1:8" ht="13.5" x14ac:dyDescent="0.25">
      <c r="A229" s="168"/>
      <c r="B229" s="475" t="s">
        <v>607</v>
      </c>
      <c r="C229" s="471"/>
      <c r="D229" s="471"/>
      <c r="E229" s="471"/>
      <c r="F229" s="471"/>
      <c r="G229" s="471"/>
      <c r="H229" s="471"/>
    </row>
    <row r="230" spans="1:8" ht="13.5" x14ac:dyDescent="0.25">
      <c r="A230" s="168"/>
      <c r="B230" s="470" t="s">
        <v>608</v>
      </c>
      <c r="C230" s="471"/>
      <c r="D230" s="471"/>
      <c r="E230" s="471"/>
      <c r="F230" s="471"/>
      <c r="G230" s="471"/>
      <c r="H230" s="471"/>
    </row>
    <row r="231" spans="1:8" ht="13.5" x14ac:dyDescent="0.25">
      <c r="A231" s="168"/>
      <c r="B231" s="470" t="s">
        <v>609</v>
      </c>
      <c r="C231" s="471"/>
      <c r="D231" s="471"/>
      <c r="E231" s="471"/>
      <c r="F231" s="471"/>
      <c r="G231" s="471"/>
      <c r="H231" s="471"/>
    </row>
    <row r="232" spans="1:8" ht="13.5" x14ac:dyDescent="0.25">
      <c r="A232" s="168"/>
      <c r="B232" s="203"/>
      <c r="C232" s="195"/>
      <c r="D232" s="195"/>
      <c r="E232" s="196"/>
      <c r="F232" s="196"/>
      <c r="G232" s="172"/>
      <c r="H232" s="172"/>
    </row>
    <row r="233" spans="1:8" ht="16.5" x14ac:dyDescent="0.3">
      <c r="A233" s="168"/>
      <c r="B233" s="234" t="s">
        <v>662</v>
      </c>
      <c r="C233" s="170"/>
      <c r="D233" s="170"/>
      <c r="E233" s="171"/>
      <c r="F233" s="171"/>
      <c r="G233" s="170"/>
      <c r="H233" s="172"/>
    </row>
    <row r="234" spans="1:8" ht="13.5" x14ac:dyDescent="0.2">
      <c r="A234" s="168" t="s">
        <v>417</v>
      </c>
      <c r="B234" s="204" t="s">
        <v>418</v>
      </c>
      <c r="C234" s="205"/>
      <c r="D234" s="205"/>
      <c r="E234" s="206"/>
      <c r="F234" s="206"/>
      <c r="G234" s="207"/>
      <c r="H234" s="208">
        <f>H20</f>
        <v>0</v>
      </c>
    </row>
    <row r="235" spans="1:8" ht="13.5" x14ac:dyDescent="0.2">
      <c r="A235" s="168" t="s">
        <v>432</v>
      </c>
      <c r="B235" s="204" t="s">
        <v>433</v>
      </c>
      <c r="C235" s="205"/>
      <c r="D235" s="205"/>
      <c r="E235" s="206"/>
      <c r="F235" s="206"/>
      <c r="G235" s="207"/>
      <c r="H235" s="208">
        <f>H65</f>
        <v>0</v>
      </c>
    </row>
    <row r="236" spans="1:8" ht="13.5" x14ac:dyDescent="0.2">
      <c r="A236" s="168" t="s">
        <v>474</v>
      </c>
      <c r="B236" s="204" t="s">
        <v>475</v>
      </c>
      <c r="C236" s="205"/>
      <c r="D236" s="205"/>
      <c r="E236" s="206"/>
      <c r="F236" s="206"/>
      <c r="G236" s="207"/>
      <c r="H236" s="208">
        <f>H152</f>
        <v>0</v>
      </c>
    </row>
    <row r="237" spans="1:8" ht="13.5" x14ac:dyDescent="0.2">
      <c r="A237" s="168" t="s">
        <v>547</v>
      </c>
      <c r="B237" s="204" t="str">
        <f>B154</f>
        <v>Demontažna dela</v>
      </c>
      <c r="C237" s="205"/>
      <c r="D237" s="205"/>
      <c r="E237" s="206"/>
      <c r="F237" s="206"/>
      <c r="G237" s="207"/>
      <c r="H237" s="208">
        <f>H164</f>
        <v>0</v>
      </c>
    </row>
    <row r="238" spans="1:8" ht="13.5" x14ac:dyDescent="0.2">
      <c r="A238" s="168" t="s">
        <v>554</v>
      </c>
      <c r="B238" s="204" t="s">
        <v>555</v>
      </c>
      <c r="C238" s="205"/>
      <c r="D238" s="205"/>
      <c r="E238" s="206"/>
      <c r="F238" s="206"/>
      <c r="G238" s="207"/>
      <c r="H238" s="208">
        <f>H195</f>
        <v>0</v>
      </c>
    </row>
    <row r="239" spans="1:8" ht="14.25" thickBot="1" x14ac:dyDescent="0.3">
      <c r="A239" s="177"/>
      <c r="B239" s="178" t="s">
        <v>610</v>
      </c>
      <c r="C239" s="179"/>
      <c r="D239" s="179"/>
      <c r="E239" s="180"/>
      <c r="F239" s="180"/>
      <c r="G239" s="181"/>
      <c r="H239" s="209">
        <f>SUM(H234:H238)</f>
        <v>0</v>
      </c>
    </row>
    <row r="240" spans="1:8" ht="14.25" thickTop="1" x14ac:dyDescent="0.25">
      <c r="A240" s="227"/>
      <c r="B240" s="228"/>
      <c r="C240" s="229"/>
      <c r="D240" s="229"/>
      <c r="E240" s="230"/>
      <c r="F240" s="230"/>
      <c r="G240" s="231"/>
      <c r="H240" s="232"/>
    </row>
    <row r="241" spans="1:8" ht="19.5" x14ac:dyDescent="0.35">
      <c r="A241" s="225" t="s">
        <v>660</v>
      </c>
      <c r="B241" s="233" t="s">
        <v>661</v>
      </c>
    </row>
    <row r="242" spans="1:8" ht="19.5" x14ac:dyDescent="0.35">
      <c r="A242" s="225"/>
      <c r="B242" s="233"/>
    </row>
    <row r="243" spans="1:8" ht="16.5" x14ac:dyDescent="0.3">
      <c r="A243" s="223"/>
      <c r="B243" s="226"/>
    </row>
    <row r="244" spans="1:8" ht="13.5" x14ac:dyDescent="0.25">
      <c r="A244" s="173" t="s">
        <v>417</v>
      </c>
      <c r="B244" s="174" t="s">
        <v>418</v>
      </c>
      <c r="C244" s="170"/>
      <c r="D244" s="170"/>
      <c r="E244" s="171"/>
      <c r="F244" s="171"/>
      <c r="G244" s="172"/>
      <c r="H244" s="172"/>
    </row>
    <row r="245" spans="1:8" ht="13.5" x14ac:dyDescent="0.25">
      <c r="A245" s="168"/>
      <c r="B245" s="169" t="s">
        <v>419</v>
      </c>
      <c r="C245" s="170"/>
      <c r="D245" s="170"/>
      <c r="E245" s="171"/>
      <c r="F245" s="171"/>
      <c r="G245" s="172"/>
      <c r="H245" s="172"/>
    </row>
    <row r="246" spans="1:8" ht="13.5" x14ac:dyDescent="0.25">
      <c r="A246" s="168" t="s">
        <v>420</v>
      </c>
      <c r="B246" s="169" t="s">
        <v>611</v>
      </c>
      <c r="C246" s="170"/>
      <c r="D246" s="170"/>
      <c r="E246" s="171" t="s">
        <v>75</v>
      </c>
      <c r="F246" s="171">
        <v>60</v>
      </c>
      <c r="G246" s="172"/>
      <c r="H246" s="175">
        <f t="shared" ref="H246:H254" si="5">ROUND(F246*G246,2)</f>
        <v>0</v>
      </c>
    </row>
    <row r="247" spans="1:8" ht="13.5" x14ac:dyDescent="0.25">
      <c r="A247" s="168"/>
      <c r="B247" s="169"/>
      <c r="C247" s="170"/>
      <c r="D247" s="170"/>
      <c r="E247" s="171"/>
      <c r="F247" s="171"/>
      <c r="G247" s="172"/>
      <c r="H247" s="175"/>
    </row>
    <row r="248" spans="1:8" ht="13.5" x14ac:dyDescent="0.25">
      <c r="A248" s="168" t="s">
        <v>422</v>
      </c>
      <c r="B248" s="169" t="s">
        <v>612</v>
      </c>
      <c r="C248" s="170"/>
      <c r="D248" s="170"/>
      <c r="E248" s="171" t="s">
        <v>75</v>
      </c>
      <c r="F248" s="171">
        <f>F246</f>
        <v>60</v>
      </c>
      <c r="G248" s="172"/>
      <c r="H248" s="175">
        <f t="shared" si="5"/>
        <v>0</v>
      </c>
    </row>
    <row r="249" spans="1:8" ht="13.5" x14ac:dyDescent="0.25">
      <c r="A249" s="168"/>
      <c r="B249" s="169"/>
      <c r="C249" s="170"/>
      <c r="D249" s="170"/>
      <c r="E249" s="171"/>
      <c r="F249" s="171"/>
      <c r="G249" s="172"/>
      <c r="H249" s="175"/>
    </row>
    <row r="250" spans="1:8" ht="13.5" x14ac:dyDescent="0.25">
      <c r="A250" s="168" t="s">
        <v>424</v>
      </c>
      <c r="B250" s="169" t="s">
        <v>425</v>
      </c>
      <c r="C250" s="170"/>
      <c r="D250" s="170"/>
      <c r="E250" s="171" t="s">
        <v>75</v>
      </c>
      <c r="F250" s="171">
        <f>F246</f>
        <v>60</v>
      </c>
      <c r="G250" s="172"/>
      <c r="H250" s="175">
        <f t="shared" si="5"/>
        <v>0</v>
      </c>
    </row>
    <row r="251" spans="1:8" ht="13.5" x14ac:dyDescent="0.25">
      <c r="A251" s="168"/>
      <c r="B251" s="169"/>
      <c r="C251" s="170"/>
      <c r="D251" s="170"/>
      <c r="E251" s="171"/>
      <c r="F251" s="171"/>
      <c r="G251" s="172"/>
      <c r="H251" s="175"/>
    </row>
    <row r="252" spans="1:8" ht="13.5" x14ac:dyDescent="0.25">
      <c r="A252" s="168" t="s">
        <v>426</v>
      </c>
      <c r="B252" s="169" t="s">
        <v>427</v>
      </c>
      <c r="C252" s="170"/>
      <c r="D252" s="170"/>
      <c r="E252" s="171" t="s">
        <v>428</v>
      </c>
      <c r="F252" s="171">
        <v>1</v>
      </c>
      <c r="G252" s="172"/>
      <c r="H252" s="175">
        <f t="shared" si="5"/>
        <v>0</v>
      </c>
    </row>
    <row r="253" spans="1:8" ht="13.5" x14ac:dyDescent="0.25">
      <c r="A253" s="168"/>
      <c r="B253" s="169" t="s">
        <v>429</v>
      </c>
      <c r="C253" s="170"/>
      <c r="D253" s="170"/>
      <c r="E253" s="171"/>
      <c r="F253" s="171"/>
      <c r="G253" s="172"/>
      <c r="H253" s="175"/>
    </row>
    <row r="254" spans="1:8" ht="13.5" x14ac:dyDescent="0.25">
      <c r="A254" s="168" t="s">
        <v>430</v>
      </c>
      <c r="B254" s="169" t="s">
        <v>431</v>
      </c>
      <c r="C254" s="170"/>
      <c r="D254" s="170"/>
      <c r="E254" s="171" t="s">
        <v>428</v>
      </c>
      <c r="F254" s="171">
        <v>1</v>
      </c>
      <c r="G254" s="172"/>
      <c r="H254" s="175">
        <f t="shared" si="5"/>
        <v>0</v>
      </c>
    </row>
    <row r="255" spans="1:8" ht="13.5" x14ac:dyDescent="0.25">
      <c r="A255" s="168"/>
      <c r="B255" s="169"/>
      <c r="C255" s="170"/>
      <c r="D255" s="170"/>
      <c r="E255" s="171"/>
      <c r="F255" s="171"/>
      <c r="G255" s="172"/>
      <c r="H255" s="172"/>
    </row>
    <row r="256" spans="1:8" ht="14.25" thickBot="1" x14ac:dyDescent="0.3">
      <c r="A256" s="191"/>
      <c r="B256" s="178" t="str">
        <f>B244</f>
        <v>Pripravljalna dela</v>
      </c>
      <c r="C256" s="179"/>
      <c r="D256" s="179"/>
      <c r="E256" s="180"/>
      <c r="F256" s="180"/>
      <c r="G256" s="181" t="s">
        <v>473</v>
      </c>
      <c r="H256" s="181">
        <f>SUM(H246:H255)</f>
        <v>0</v>
      </c>
    </row>
    <row r="257" spans="1:8" ht="14.25" thickTop="1" x14ac:dyDescent="0.25">
      <c r="A257" s="214"/>
      <c r="B257" s="228"/>
      <c r="C257" s="229"/>
      <c r="D257" s="229"/>
      <c r="E257" s="230"/>
      <c r="F257" s="230"/>
      <c r="G257" s="231"/>
      <c r="H257" s="231"/>
    </row>
    <row r="258" spans="1:8" ht="13.5" x14ac:dyDescent="0.25">
      <c r="A258" s="168"/>
      <c r="B258" s="169"/>
      <c r="C258" s="170"/>
      <c r="D258" s="170"/>
      <c r="E258" s="171"/>
      <c r="F258" s="171"/>
      <c r="G258" s="172"/>
      <c r="H258" s="172"/>
    </row>
    <row r="259" spans="1:8" ht="13.5" x14ac:dyDescent="0.25">
      <c r="A259" s="173" t="s">
        <v>432</v>
      </c>
      <c r="B259" s="174" t="s">
        <v>433</v>
      </c>
      <c r="C259" s="170"/>
      <c r="D259" s="170"/>
      <c r="E259" s="171"/>
      <c r="F259" s="171"/>
      <c r="G259" s="172"/>
      <c r="H259" s="172"/>
    </row>
    <row r="260" spans="1:8" ht="13.5" x14ac:dyDescent="0.25">
      <c r="A260" s="173"/>
      <c r="B260" s="174"/>
      <c r="C260" s="170"/>
      <c r="D260" s="170"/>
      <c r="E260" s="171"/>
      <c r="F260" s="171"/>
      <c r="G260" s="172"/>
      <c r="H260" s="172"/>
    </row>
    <row r="261" spans="1:8" ht="13.5" x14ac:dyDescent="0.25">
      <c r="A261" s="168" t="s">
        <v>0</v>
      </c>
      <c r="B261" s="169" t="s">
        <v>442</v>
      </c>
      <c r="C261" s="170"/>
      <c r="D261" s="170"/>
      <c r="E261" s="171"/>
      <c r="F261" s="171"/>
      <c r="G261" s="186"/>
      <c r="H261" s="172"/>
    </row>
    <row r="262" spans="1:8" ht="13.5" x14ac:dyDescent="0.25">
      <c r="A262" s="168"/>
      <c r="B262" s="169" t="s">
        <v>443</v>
      </c>
      <c r="C262" s="170"/>
      <c r="D262" s="170"/>
      <c r="E262" s="171"/>
      <c r="F262" s="171"/>
      <c r="G262" s="172"/>
      <c r="H262" s="172"/>
    </row>
    <row r="263" spans="1:8" ht="13.5" x14ac:dyDescent="0.25">
      <c r="A263" s="168"/>
      <c r="B263" s="169" t="s">
        <v>444</v>
      </c>
      <c r="C263" s="170"/>
      <c r="D263" s="170"/>
      <c r="E263" s="171"/>
      <c r="F263" s="171"/>
      <c r="G263" s="172"/>
      <c r="H263" s="172"/>
    </row>
    <row r="264" spans="1:8" ht="13.5" x14ac:dyDescent="0.25">
      <c r="A264" s="168"/>
      <c r="B264" s="169" t="s">
        <v>445</v>
      </c>
      <c r="C264" s="170"/>
      <c r="D264" s="170"/>
      <c r="E264" s="171" t="s">
        <v>75</v>
      </c>
      <c r="F264" s="171">
        <v>40</v>
      </c>
      <c r="G264" s="186"/>
      <c r="H264" s="175">
        <f t="shared" ref="H264" si="6">ROUND(F264*G264,2)</f>
        <v>0</v>
      </c>
    </row>
    <row r="265" spans="1:8" ht="13.5" x14ac:dyDescent="0.25">
      <c r="A265" s="168"/>
      <c r="B265" s="169"/>
      <c r="C265" s="170"/>
      <c r="D265" s="170"/>
      <c r="E265" s="171"/>
      <c r="F265" s="171"/>
      <c r="G265" s="172"/>
      <c r="H265" s="172"/>
    </row>
    <row r="266" spans="1:8" ht="13.5" x14ac:dyDescent="0.25">
      <c r="A266" s="168" t="s">
        <v>1</v>
      </c>
      <c r="B266" s="169" t="s">
        <v>442</v>
      </c>
      <c r="C266" s="170"/>
      <c r="D266" s="170"/>
      <c r="E266" s="171"/>
      <c r="F266" s="171"/>
      <c r="G266" s="186"/>
      <c r="H266" s="186"/>
    </row>
    <row r="267" spans="1:8" ht="13.5" x14ac:dyDescent="0.25">
      <c r="A267" s="168"/>
      <c r="B267" s="169" t="s">
        <v>451</v>
      </c>
      <c r="C267" s="170"/>
      <c r="D267" s="170"/>
      <c r="E267" s="171"/>
      <c r="F267" s="171"/>
      <c r="G267" s="186"/>
      <c r="H267" s="186"/>
    </row>
    <row r="268" spans="1:8" ht="13.5" x14ac:dyDescent="0.25">
      <c r="A268" s="168"/>
      <c r="B268" s="169" t="s">
        <v>613</v>
      </c>
      <c r="C268" s="170"/>
      <c r="D268" s="170"/>
      <c r="E268" s="171"/>
      <c r="F268" s="171"/>
      <c r="G268" s="186"/>
      <c r="H268" s="186"/>
    </row>
    <row r="269" spans="1:8" ht="13.5" x14ac:dyDescent="0.25">
      <c r="A269" s="168"/>
      <c r="B269" s="169" t="s">
        <v>614</v>
      </c>
      <c r="C269" s="170"/>
      <c r="D269" s="170"/>
      <c r="E269" s="171"/>
      <c r="F269" s="171"/>
      <c r="G269" s="186"/>
      <c r="H269" s="186"/>
    </row>
    <row r="270" spans="1:8" ht="13.5" x14ac:dyDescent="0.25">
      <c r="A270" s="168"/>
      <c r="B270" s="169" t="s">
        <v>615</v>
      </c>
      <c r="C270" s="170"/>
      <c r="D270" s="170"/>
      <c r="E270" s="171"/>
      <c r="F270" s="171"/>
      <c r="G270" s="169"/>
      <c r="H270" s="169"/>
    </row>
    <row r="271" spans="1:8" ht="13.5" x14ac:dyDescent="0.25">
      <c r="A271" s="168"/>
      <c r="B271" s="169" t="s">
        <v>454</v>
      </c>
      <c r="C271" s="170"/>
      <c r="D271" s="170"/>
      <c r="E271" s="171"/>
      <c r="F271" s="171"/>
      <c r="G271" s="169"/>
      <c r="H271" s="169"/>
    </row>
    <row r="272" spans="1:8" ht="13.5" x14ac:dyDescent="0.25">
      <c r="A272" s="168"/>
      <c r="B272" s="169" t="s">
        <v>616</v>
      </c>
      <c r="C272" s="170"/>
      <c r="D272" s="170"/>
      <c r="E272" s="171" t="s">
        <v>75</v>
      </c>
      <c r="F272" s="171">
        <v>18</v>
      </c>
      <c r="G272" s="186"/>
      <c r="H272" s="175">
        <f t="shared" ref="H272" si="7">ROUND(F272*G272,2)</f>
        <v>0</v>
      </c>
    </row>
    <row r="273" spans="1:8" ht="13.5" x14ac:dyDescent="0.25">
      <c r="A273" s="168"/>
      <c r="B273" s="169"/>
      <c r="C273" s="170"/>
      <c r="D273" s="170"/>
      <c r="E273" s="171"/>
      <c r="F273" s="171"/>
      <c r="G273" s="172"/>
      <c r="H273" s="172"/>
    </row>
    <row r="274" spans="1:8" ht="13.5" x14ac:dyDescent="0.25">
      <c r="A274" s="168" t="s">
        <v>2</v>
      </c>
      <c r="B274" s="169" t="s">
        <v>617</v>
      </c>
      <c r="C274" s="210"/>
      <c r="D274" s="210"/>
      <c r="E274" s="211"/>
      <c r="F274" s="211"/>
      <c r="G274" s="212"/>
      <c r="H274" s="212"/>
    </row>
    <row r="275" spans="1:8" ht="13.5" x14ac:dyDescent="0.25">
      <c r="A275" s="213"/>
      <c r="B275" s="169" t="s">
        <v>618</v>
      </c>
      <c r="C275" s="210"/>
      <c r="D275" s="210"/>
      <c r="E275" s="171" t="s">
        <v>449</v>
      </c>
      <c r="F275" s="171">
        <v>65</v>
      </c>
      <c r="G275" s="186"/>
      <c r="H275" s="175">
        <f t="shared" ref="H275" si="8">ROUND(F275*G275,2)</f>
        <v>0</v>
      </c>
    </row>
    <row r="276" spans="1:8" ht="13.5" x14ac:dyDescent="0.25">
      <c r="A276" s="214"/>
      <c r="B276" s="215"/>
      <c r="C276" s="170"/>
      <c r="D276" s="170"/>
      <c r="E276" s="171"/>
      <c r="F276" s="171"/>
      <c r="G276" s="186"/>
      <c r="H276" s="186"/>
    </row>
    <row r="277" spans="1:8" ht="13.5" x14ac:dyDescent="0.25">
      <c r="A277" s="168" t="s">
        <v>3</v>
      </c>
      <c r="B277" s="169" t="s">
        <v>463</v>
      </c>
      <c r="C277" s="170"/>
      <c r="D277" s="170"/>
      <c r="E277" s="171"/>
      <c r="F277" s="171"/>
      <c r="G277" s="186"/>
      <c r="H277" s="186"/>
    </row>
    <row r="278" spans="1:8" ht="13.5" x14ac:dyDescent="0.25">
      <c r="A278" s="168"/>
      <c r="B278" s="169" t="s">
        <v>619</v>
      </c>
      <c r="C278" s="170"/>
      <c r="D278" s="170"/>
      <c r="E278" s="171" t="s">
        <v>449</v>
      </c>
      <c r="F278" s="171">
        <v>100</v>
      </c>
      <c r="G278" s="186"/>
      <c r="H278" s="175">
        <f t="shared" ref="H278" si="9">ROUND(F278*G278,2)</f>
        <v>0</v>
      </c>
    </row>
    <row r="279" spans="1:8" ht="13.5" x14ac:dyDescent="0.25">
      <c r="A279" s="168"/>
      <c r="B279" s="169"/>
      <c r="C279" s="170"/>
      <c r="D279" s="170"/>
      <c r="E279" s="171"/>
      <c r="F279" s="171"/>
      <c r="G279" s="186"/>
      <c r="H279" s="186"/>
    </row>
    <row r="280" spans="1:8" ht="13.5" x14ac:dyDescent="0.25">
      <c r="A280" s="168" t="s">
        <v>4</v>
      </c>
      <c r="B280" s="169" t="s">
        <v>620</v>
      </c>
      <c r="C280" s="170"/>
      <c r="D280" s="170"/>
      <c r="E280" s="171"/>
      <c r="F280" s="171"/>
      <c r="G280" s="186"/>
      <c r="H280" s="175">
        <f t="shared" ref="H280:H281" si="10">ROUND(F280*G280,2)</f>
        <v>0</v>
      </c>
    </row>
    <row r="281" spans="1:8" ht="13.5" x14ac:dyDescent="0.25">
      <c r="A281" s="168"/>
      <c r="B281" s="169" t="s">
        <v>621</v>
      </c>
      <c r="C281" s="170"/>
      <c r="D281" s="170"/>
      <c r="E281" s="171" t="s">
        <v>75</v>
      </c>
      <c r="F281" s="171">
        <v>65</v>
      </c>
      <c r="G281" s="186"/>
      <c r="H281" s="175">
        <f t="shared" si="10"/>
        <v>0</v>
      </c>
    </row>
    <row r="282" spans="1:8" ht="13.5" x14ac:dyDescent="0.25">
      <c r="A282" s="168"/>
      <c r="B282" s="169"/>
      <c r="C282" s="170"/>
      <c r="D282" s="170"/>
      <c r="E282" s="171"/>
      <c r="F282" s="171"/>
      <c r="G282" s="172"/>
      <c r="H282" s="172"/>
    </row>
    <row r="283" spans="1:8" ht="13.5" x14ac:dyDescent="0.25">
      <c r="A283" s="168" t="s">
        <v>5</v>
      </c>
      <c r="B283" s="169" t="s">
        <v>472</v>
      </c>
      <c r="C283" s="170"/>
      <c r="D283" s="170"/>
      <c r="E283" s="171" t="s">
        <v>428</v>
      </c>
      <c r="F283" s="171">
        <v>1</v>
      </c>
      <c r="G283" s="172"/>
      <c r="H283" s="175">
        <f>ROUND(F283*G283,2)</f>
        <v>0</v>
      </c>
    </row>
    <row r="284" spans="1:8" ht="13.5" x14ac:dyDescent="0.25">
      <c r="A284" s="168"/>
      <c r="B284" s="169"/>
      <c r="C284" s="170"/>
      <c r="D284" s="170"/>
      <c r="E284" s="171"/>
      <c r="F284" s="171"/>
      <c r="G284" s="172"/>
      <c r="H284" s="172"/>
    </row>
    <row r="285" spans="1:8" ht="14.25" thickBot="1" x14ac:dyDescent="0.3">
      <c r="A285" s="191"/>
      <c r="B285" s="178" t="str">
        <f>B259</f>
        <v>Gradbena dela</v>
      </c>
      <c r="C285" s="179"/>
      <c r="D285" s="179"/>
      <c r="E285" s="180"/>
      <c r="F285" s="180"/>
      <c r="G285" s="181" t="s">
        <v>546</v>
      </c>
      <c r="H285" s="209">
        <f>SUM(H261:H284)</f>
        <v>0</v>
      </c>
    </row>
    <row r="286" spans="1:8" ht="14.25" thickTop="1" x14ac:dyDescent="0.25">
      <c r="A286" s="214"/>
      <c r="B286" s="228"/>
      <c r="C286" s="229"/>
      <c r="D286" s="229"/>
      <c r="E286" s="230"/>
      <c r="F286" s="230"/>
      <c r="G286" s="231"/>
      <c r="H286" s="232"/>
    </row>
    <row r="287" spans="1:8" ht="13.5" x14ac:dyDescent="0.25">
      <c r="A287" s="168"/>
      <c r="B287" s="169"/>
      <c r="C287" s="170"/>
      <c r="D287" s="170"/>
      <c r="E287" s="171"/>
      <c r="F287" s="171"/>
      <c r="G287" s="172"/>
      <c r="H287" s="172"/>
    </row>
    <row r="288" spans="1:8" ht="13.5" x14ac:dyDescent="0.25">
      <c r="A288" s="173" t="s">
        <v>474</v>
      </c>
      <c r="B288" s="174" t="s">
        <v>475</v>
      </c>
      <c r="C288" s="170"/>
      <c r="D288" s="170"/>
      <c r="E288" s="171"/>
      <c r="F288" s="171"/>
      <c r="G288" s="172"/>
      <c r="H288" s="172"/>
    </row>
    <row r="289" spans="1:8" ht="13.5" x14ac:dyDescent="0.25">
      <c r="A289" s="168" t="s">
        <v>0</v>
      </c>
      <c r="B289" s="185" t="s">
        <v>495</v>
      </c>
      <c r="C289" s="170"/>
      <c r="D289" s="170"/>
      <c r="E289" s="171"/>
      <c r="F289" s="171"/>
      <c r="G289" s="172"/>
      <c r="H289" s="172"/>
    </row>
    <row r="290" spans="1:8" ht="13.5" x14ac:dyDescent="0.25">
      <c r="A290" s="168"/>
      <c r="B290" s="185" t="s">
        <v>622</v>
      </c>
      <c r="C290" s="170"/>
      <c r="D290" s="170"/>
      <c r="E290" s="171" t="s">
        <v>75</v>
      </c>
      <c r="F290" s="171">
        <v>75</v>
      </c>
      <c r="G290" s="172"/>
      <c r="H290" s="175">
        <f t="shared" ref="H290" si="11">ROUND(F290*G290,2)</f>
        <v>0</v>
      </c>
    </row>
    <row r="291" spans="1:8" ht="13.5" x14ac:dyDescent="0.25">
      <c r="A291" s="168"/>
      <c r="B291" s="185"/>
      <c r="C291" s="170"/>
      <c r="D291" s="170"/>
      <c r="E291" s="171"/>
      <c r="F291" s="171"/>
      <c r="G291" s="172"/>
      <c r="H291" s="172"/>
    </row>
    <row r="292" spans="1:8" ht="13.5" x14ac:dyDescent="0.25">
      <c r="A292" s="168" t="s">
        <v>1</v>
      </c>
      <c r="B292" s="169" t="s">
        <v>500</v>
      </c>
      <c r="C292" s="170"/>
      <c r="D292" s="170"/>
      <c r="E292" s="171"/>
      <c r="F292" s="171"/>
      <c r="G292" s="172"/>
      <c r="H292" s="172"/>
    </row>
    <row r="293" spans="1:8" ht="13.5" x14ac:dyDescent="0.25">
      <c r="A293" s="168"/>
      <c r="B293" s="169" t="s">
        <v>623</v>
      </c>
      <c r="C293" s="170"/>
      <c r="D293" s="170"/>
      <c r="E293" s="171" t="s">
        <v>439</v>
      </c>
      <c r="F293" s="171">
        <v>4</v>
      </c>
      <c r="G293" s="172"/>
      <c r="H293" s="175">
        <f t="shared" ref="H293" si="12">ROUND(F293*G293,2)</f>
        <v>0</v>
      </c>
    </row>
    <row r="294" spans="1:8" ht="13.5" x14ac:dyDescent="0.25">
      <c r="A294" s="216"/>
      <c r="B294" s="169"/>
      <c r="C294" s="170"/>
      <c r="D294" s="170"/>
      <c r="E294" s="198"/>
      <c r="F294" s="171"/>
      <c r="G294" s="172"/>
      <c r="H294" s="172"/>
    </row>
    <row r="295" spans="1:8" ht="41.25" customHeight="1" x14ac:dyDescent="0.25">
      <c r="A295" s="168" t="s">
        <v>2</v>
      </c>
      <c r="B295" s="183" t="s">
        <v>624</v>
      </c>
      <c r="C295" s="170"/>
      <c r="D295" s="170"/>
      <c r="E295" s="171"/>
      <c r="F295" s="171"/>
      <c r="G295" s="169"/>
      <c r="H295" s="169"/>
    </row>
    <row r="296" spans="1:8" ht="121.5" x14ac:dyDescent="0.25">
      <c r="A296" s="168"/>
      <c r="B296" s="184" t="s">
        <v>625</v>
      </c>
      <c r="C296" s="170"/>
      <c r="D296" s="170"/>
      <c r="E296" s="171"/>
      <c r="F296" s="171"/>
      <c r="G296" s="169"/>
      <c r="H296" s="169"/>
    </row>
    <row r="297" spans="1:8" ht="40.5" customHeight="1" x14ac:dyDescent="0.25">
      <c r="A297" s="168"/>
      <c r="B297" s="217" t="s">
        <v>626</v>
      </c>
      <c r="C297" s="170"/>
      <c r="D297" s="170"/>
      <c r="E297" s="171"/>
      <c r="F297" s="171"/>
      <c r="G297" s="169"/>
      <c r="H297" s="169"/>
    </row>
    <row r="298" spans="1:8" ht="67.5" x14ac:dyDescent="0.25">
      <c r="A298" s="168"/>
      <c r="B298" s="217" t="s">
        <v>627</v>
      </c>
      <c r="C298" s="170"/>
      <c r="D298" s="170"/>
      <c r="E298" s="171"/>
      <c r="F298" s="171"/>
      <c r="G298" s="169"/>
      <c r="H298" s="169"/>
    </row>
    <row r="299" spans="1:8" ht="67.5" x14ac:dyDescent="0.25">
      <c r="A299" s="168"/>
      <c r="B299" s="217" t="s">
        <v>628</v>
      </c>
      <c r="C299" s="170"/>
      <c r="D299" s="170"/>
      <c r="E299" s="171"/>
      <c r="F299" s="171"/>
      <c r="G299" s="169"/>
      <c r="H299" s="169"/>
    </row>
    <row r="300" spans="1:8" ht="28.5" customHeight="1" x14ac:dyDescent="0.25">
      <c r="A300" s="168"/>
      <c r="B300" s="218" t="s">
        <v>629</v>
      </c>
      <c r="C300" s="170"/>
      <c r="D300" s="170"/>
      <c r="E300" s="171"/>
      <c r="F300" s="171"/>
      <c r="G300" s="169"/>
      <c r="H300" s="169"/>
    </row>
    <row r="301" spans="1:8" ht="15" x14ac:dyDescent="0.25">
      <c r="A301" s="168"/>
      <c r="B301" s="218" t="s">
        <v>630</v>
      </c>
      <c r="C301" s="170"/>
      <c r="D301" s="170"/>
      <c r="E301" s="171"/>
      <c r="F301" s="171"/>
      <c r="G301" s="169"/>
      <c r="H301" s="169"/>
    </row>
    <row r="302" spans="1:8" ht="28.5" x14ac:dyDescent="0.25">
      <c r="A302" s="168"/>
      <c r="B302" s="218" t="s">
        <v>631</v>
      </c>
      <c r="C302" s="170"/>
      <c r="D302" s="170"/>
      <c r="E302" s="171"/>
      <c r="F302" s="171"/>
      <c r="G302" s="169"/>
      <c r="H302" s="169"/>
    </row>
    <row r="303" spans="1:8" ht="28.5" x14ac:dyDescent="0.25">
      <c r="A303" s="168"/>
      <c r="B303" s="218" t="s">
        <v>632</v>
      </c>
      <c r="C303" s="170"/>
      <c r="D303" s="170"/>
      <c r="E303" s="171"/>
      <c r="F303" s="171"/>
      <c r="G303" s="169"/>
      <c r="H303" s="169"/>
    </row>
    <row r="304" spans="1:8" ht="28.5" x14ac:dyDescent="0.25">
      <c r="A304" s="168"/>
      <c r="B304" s="218" t="s">
        <v>633</v>
      </c>
      <c r="C304" s="170"/>
      <c r="D304" s="170"/>
      <c r="E304" s="171"/>
      <c r="F304" s="171"/>
      <c r="G304" s="169"/>
      <c r="H304" s="169"/>
    </row>
    <row r="305" spans="1:8" ht="28.5" x14ac:dyDescent="0.25">
      <c r="A305" s="168"/>
      <c r="B305" s="218" t="s">
        <v>634</v>
      </c>
      <c r="C305" s="170"/>
      <c r="D305" s="170"/>
      <c r="E305" s="171"/>
      <c r="F305" s="171"/>
      <c r="G305" s="169"/>
      <c r="H305" s="169"/>
    </row>
    <row r="306" spans="1:8" ht="28.5" x14ac:dyDescent="0.25">
      <c r="A306" s="168"/>
      <c r="B306" s="218" t="s">
        <v>635</v>
      </c>
      <c r="C306" s="170"/>
      <c r="D306" s="170"/>
      <c r="E306" s="171"/>
      <c r="F306" s="171"/>
      <c r="G306" s="169"/>
      <c r="H306" s="169"/>
    </row>
    <row r="307" spans="1:8" ht="28.5" x14ac:dyDescent="0.25">
      <c r="A307" s="168"/>
      <c r="B307" s="218" t="s">
        <v>636</v>
      </c>
      <c r="C307" s="170"/>
      <c r="D307" s="170"/>
      <c r="E307" s="171"/>
      <c r="F307" s="171"/>
      <c r="G307" s="169"/>
      <c r="H307" s="169"/>
    </row>
    <row r="308" spans="1:8" ht="15" x14ac:dyDescent="0.25">
      <c r="A308" s="168"/>
      <c r="B308" s="219" t="s">
        <v>637</v>
      </c>
      <c r="C308" s="170"/>
      <c r="D308" s="170"/>
      <c r="E308" s="171"/>
      <c r="F308" s="171"/>
      <c r="G308" s="169"/>
      <c r="H308" s="169"/>
    </row>
    <row r="309" spans="1:8" ht="15" x14ac:dyDescent="0.25">
      <c r="A309" s="168"/>
      <c r="B309" s="218" t="s">
        <v>638</v>
      </c>
      <c r="C309" s="170"/>
      <c r="D309" s="170"/>
      <c r="E309" s="171"/>
      <c r="F309" s="171"/>
      <c r="G309" s="169"/>
      <c r="H309" s="169"/>
    </row>
    <row r="310" spans="1:8" ht="13.5" x14ac:dyDescent="0.25">
      <c r="A310" s="168"/>
      <c r="B310" s="217"/>
      <c r="C310" s="170"/>
      <c r="D310" s="170"/>
      <c r="E310" s="171"/>
      <c r="F310" s="171"/>
      <c r="G310" s="169"/>
      <c r="H310" s="169"/>
    </row>
    <row r="311" spans="1:8" ht="13.5" x14ac:dyDescent="0.25">
      <c r="A311" s="168"/>
      <c r="B311" s="220" t="s">
        <v>639</v>
      </c>
      <c r="C311" s="170"/>
      <c r="D311" s="170"/>
      <c r="E311" s="171"/>
      <c r="F311" s="171"/>
      <c r="G311" s="169"/>
      <c r="H311" s="169"/>
    </row>
    <row r="312" spans="1:8" ht="13.5" x14ac:dyDescent="0.25">
      <c r="A312" s="168"/>
      <c r="B312" s="217" t="s">
        <v>640</v>
      </c>
      <c r="C312" s="170"/>
      <c r="D312" s="170"/>
      <c r="E312" s="171"/>
      <c r="F312" s="171"/>
      <c r="G312" s="169"/>
      <c r="H312" s="169"/>
    </row>
    <row r="313" spans="1:8" ht="13.5" x14ac:dyDescent="0.25">
      <c r="A313" s="168"/>
      <c r="B313" s="217" t="s">
        <v>641</v>
      </c>
      <c r="C313" s="170"/>
      <c r="D313" s="170"/>
      <c r="E313" s="171"/>
      <c r="F313" s="171"/>
      <c r="G313" s="169"/>
      <c r="H313" s="169"/>
    </row>
    <row r="314" spans="1:8" ht="40.5" x14ac:dyDescent="0.25">
      <c r="A314" s="168"/>
      <c r="B314" s="217" t="s">
        <v>642</v>
      </c>
      <c r="C314" s="170"/>
      <c r="D314" s="170"/>
      <c r="E314" s="171"/>
      <c r="F314" s="171"/>
      <c r="G314" s="169"/>
      <c r="H314" s="169"/>
    </row>
    <row r="315" spans="1:8" ht="27" x14ac:dyDescent="0.25">
      <c r="A315" s="168"/>
      <c r="B315" s="217" t="s">
        <v>643</v>
      </c>
      <c r="C315" s="170"/>
      <c r="D315" s="170"/>
      <c r="E315" s="171"/>
      <c r="F315" s="171"/>
      <c r="G315" s="169"/>
      <c r="H315" s="169"/>
    </row>
    <row r="316" spans="1:8" ht="13.5" x14ac:dyDescent="0.25">
      <c r="A316" s="168"/>
      <c r="B316" s="217" t="s">
        <v>644</v>
      </c>
      <c r="C316" s="170"/>
      <c r="D316" s="170"/>
      <c r="E316" s="171"/>
      <c r="F316" s="171"/>
      <c r="G316" s="169"/>
      <c r="H316" s="169"/>
    </row>
    <row r="317" spans="1:8" ht="27" x14ac:dyDescent="0.25">
      <c r="A317" s="168"/>
      <c r="B317" s="217" t="s">
        <v>645</v>
      </c>
      <c r="C317" s="170"/>
      <c r="D317" s="170"/>
      <c r="E317" s="171" t="s">
        <v>458</v>
      </c>
      <c r="F317" s="171">
        <v>2</v>
      </c>
      <c r="G317" s="172"/>
      <c r="H317" s="175">
        <f t="shared" ref="H317:H318" si="13">ROUND(F317*G317,2)</f>
        <v>0</v>
      </c>
    </row>
    <row r="318" spans="1:8" ht="40.5" x14ac:dyDescent="0.25">
      <c r="A318" s="168" t="s">
        <v>5</v>
      </c>
      <c r="B318" s="221" t="s">
        <v>646</v>
      </c>
      <c r="C318" s="170"/>
      <c r="D318" s="170"/>
      <c r="E318" s="171" t="s">
        <v>439</v>
      </c>
      <c r="F318" s="171">
        <v>2</v>
      </c>
      <c r="G318" s="169"/>
      <c r="H318" s="175">
        <f t="shared" si="13"/>
        <v>0</v>
      </c>
    </row>
    <row r="319" spans="1:8" ht="94.5" x14ac:dyDescent="0.25">
      <c r="A319" s="168" t="s">
        <v>16</v>
      </c>
      <c r="B319" s="221" t="s">
        <v>647</v>
      </c>
      <c r="C319" s="170"/>
      <c r="D319" s="170"/>
      <c r="E319" s="171" t="s">
        <v>439</v>
      </c>
      <c r="F319" s="171">
        <v>2</v>
      </c>
      <c r="G319" s="172"/>
      <c r="H319" s="175">
        <f t="shared" ref="H319:H331" si="14">ROUND(F319*G319,2)</f>
        <v>0</v>
      </c>
    </row>
    <row r="320" spans="1:8" ht="13.5" x14ac:dyDescent="0.25">
      <c r="A320" s="168"/>
      <c r="B320" s="169"/>
      <c r="C320" s="170"/>
      <c r="D320" s="170"/>
      <c r="E320" s="171"/>
      <c r="F320" s="171"/>
      <c r="G320" s="172"/>
      <c r="H320" s="175"/>
    </row>
    <row r="321" spans="1:8" ht="13.5" x14ac:dyDescent="0.25">
      <c r="A321" s="168" t="s">
        <v>648</v>
      </c>
      <c r="B321" s="169" t="s">
        <v>520</v>
      </c>
      <c r="C321" s="170"/>
      <c r="D321" s="170"/>
      <c r="E321" s="171"/>
      <c r="F321" s="171"/>
      <c r="G321" s="172"/>
      <c r="H321" s="175"/>
    </row>
    <row r="322" spans="1:8" ht="13.5" x14ac:dyDescent="0.25">
      <c r="A322" s="168"/>
      <c r="B322" s="169" t="s">
        <v>649</v>
      </c>
      <c r="C322" s="170"/>
      <c r="D322" s="170"/>
      <c r="E322" s="171"/>
      <c r="F322" s="171"/>
      <c r="G322" s="172"/>
      <c r="H322" s="175"/>
    </row>
    <row r="323" spans="1:8" ht="13.5" x14ac:dyDescent="0.25">
      <c r="A323" s="168"/>
      <c r="B323" s="169" t="s">
        <v>522</v>
      </c>
      <c r="C323" s="170"/>
      <c r="D323" s="170"/>
      <c r="E323" s="171" t="s">
        <v>439</v>
      </c>
      <c r="F323" s="171">
        <v>4</v>
      </c>
      <c r="G323" s="172"/>
      <c r="H323" s="175">
        <f t="shared" si="14"/>
        <v>0</v>
      </c>
    </row>
    <row r="324" spans="1:8" ht="13.5" x14ac:dyDescent="0.25">
      <c r="A324" s="168"/>
      <c r="B324" s="169"/>
      <c r="C324" s="170"/>
      <c r="D324" s="170"/>
      <c r="E324" s="171"/>
      <c r="F324" s="171"/>
      <c r="G324" s="172"/>
      <c r="H324" s="175"/>
    </row>
    <row r="325" spans="1:8" ht="13.5" x14ac:dyDescent="0.25">
      <c r="A325" s="168" t="s">
        <v>465</v>
      </c>
      <c r="B325" s="169" t="s">
        <v>650</v>
      </c>
      <c r="C325" s="170"/>
      <c r="D325" s="170"/>
      <c r="E325" s="171"/>
      <c r="F325" s="171"/>
      <c r="G325" s="169"/>
      <c r="H325" s="175"/>
    </row>
    <row r="326" spans="1:8" ht="13.5" x14ac:dyDescent="0.25">
      <c r="A326" s="168"/>
      <c r="B326" s="169" t="s">
        <v>651</v>
      </c>
      <c r="C326" s="170"/>
      <c r="D326" s="170"/>
      <c r="E326" s="171" t="s">
        <v>439</v>
      </c>
      <c r="F326" s="171">
        <v>8</v>
      </c>
      <c r="G326" s="172"/>
      <c r="H326" s="175">
        <f t="shared" si="14"/>
        <v>0</v>
      </c>
    </row>
    <row r="327" spans="1:8" ht="13.5" x14ac:dyDescent="0.25">
      <c r="A327" s="168"/>
      <c r="B327" s="169"/>
      <c r="C327" s="170"/>
      <c r="D327" s="170"/>
      <c r="E327" s="171"/>
      <c r="F327" s="171"/>
      <c r="G327" s="172"/>
      <c r="H327" s="175"/>
    </row>
    <row r="328" spans="1:8" ht="13.5" x14ac:dyDescent="0.25">
      <c r="A328" s="168" t="s">
        <v>467</v>
      </c>
      <c r="B328" s="169" t="s">
        <v>652</v>
      </c>
      <c r="C328" s="170"/>
      <c r="D328" s="170"/>
      <c r="E328" s="171"/>
      <c r="F328" s="171"/>
      <c r="G328" s="169"/>
      <c r="H328" s="175"/>
    </row>
    <row r="329" spans="1:8" ht="13.5" x14ac:dyDescent="0.25">
      <c r="A329" s="168"/>
      <c r="B329" s="169" t="s">
        <v>653</v>
      </c>
      <c r="C329" s="170"/>
      <c r="D329" s="170"/>
      <c r="E329" s="171" t="s">
        <v>439</v>
      </c>
      <c r="F329" s="171">
        <v>2</v>
      </c>
      <c r="G329" s="172"/>
      <c r="H329" s="175">
        <f t="shared" si="14"/>
        <v>0</v>
      </c>
    </row>
    <row r="330" spans="1:8" ht="13.5" x14ac:dyDescent="0.25">
      <c r="A330" s="168"/>
      <c r="B330" s="169"/>
      <c r="C330" s="170"/>
      <c r="D330" s="170"/>
      <c r="E330" s="171"/>
      <c r="F330" s="171"/>
      <c r="G330" s="172"/>
      <c r="H330" s="175"/>
    </row>
    <row r="331" spans="1:8" ht="13.5" x14ac:dyDescent="0.25">
      <c r="A331" s="168" t="s">
        <v>471</v>
      </c>
      <c r="B331" s="169" t="s">
        <v>545</v>
      </c>
      <c r="C331" s="170"/>
      <c r="D331" s="170"/>
      <c r="E331" s="171" t="s">
        <v>428</v>
      </c>
      <c r="F331" s="171">
        <v>1</v>
      </c>
      <c r="G331" s="172"/>
      <c r="H331" s="175">
        <f t="shared" si="14"/>
        <v>0</v>
      </c>
    </row>
    <row r="332" spans="1:8" ht="13.5" x14ac:dyDescent="0.25">
      <c r="A332" s="168"/>
      <c r="B332" s="169"/>
      <c r="C332" s="170"/>
      <c r="D332" s="170"/>
      <c r="E332" s="171"/>
      <c r="F332" s="171"/>
      <c r="G332" s="172"/>
      <c r="H332" s="172"/>
    </row>
    <row r="333" spans="1:8" ht="14.25" thickBot="1" x14ac:dyDescent="0.3">
      <c r="A333" s="191"/>
      <c r="B333" s="178" t="str">
        <f>B288</f>
        <v>Montažna dela</v>
      </c>
      <c r="C333" s="179"/>
      <c r="D333" s="179"/>
      <c r="E333" s="180"/>
      <c r="F333" s="180"/>
      <c r="G333" s="181" t="s">
        <v>546</v>
      </c>
      <c r="H333" s="209">
        <f>SUM(H289:H332)</f>
        <v>0</v>
      </c>
    </row>
    <row r="334" spans="1:8" ht="14.25" thickTop="1" x14ac:dyDescent="0.25">
      <c r="A334" s="168"/>
      <c r="B334" s="169"/>
      <c r="C334" s="170"/>
      <c r="D334" s="170"/>
      <c r="E334" s="171"/>
      <c r="F334" s="171"/>
      <c r="G334" s="172"/>
      <c r="H334" s="172"/>
    </row>
    <row r="335" spans="1:8" ht="13.5" x14ac:dyDescent="0.25">
      <c r="A335" s="173" t="s">
        <v>547</v>
      </c>
      <c r="B335" s="174" t="s">
        <v>555</v>
      </c>
      <c r="C335" s="170"/>
      <c r="D335" s="170"/>
      <c r="E335" s="171"/>
      <c r="F335" s="171"/>
      <c r="G335" s="172"/>
      <c r="H335" s="172"/>
    </row>
    <row r="336" spans="1:8" ht="13.5" x14ac:dyDescent="0.25">
      <c r="A336" s="168" t="s">
        <v>0</v>
      </c>
      <c r="B336" s="169" t="s">
        <v>556</v>
      </c>
      <c r="C336" s="170"/>
      <c r="D336" s="170"/>
      <c r="E336" s="171"/>
      <c r="F336" s="171"/>
      <c r="G336" s="172"/>
      <c r="H336" s="172"/>
    </row>
    <row r="337" spans="1:8" ht="13.5" x14ac:dyDescent="0.25">
      <c r="A337" s="168"/>
      <c r="B337" s="169" t="s">
        <v>654</v>
      </c>
      <c r="C337" s="170"/>
      <c r="D337" s="170"/>
      <c r="E337" s="171" t="s">
        <v>75</v>
      </c>
      <c r="F337" s="171">
        <f>F246</f>
        <v>60</v>
      </c>
      <c r="G337" s="172"/>
      <c r="H337" s="175">
        <f t="shared" ref="H337" si="15">ROUND(F337*G337,2)</f>
        <v>0</v>
      </c>
    </row>
    <row r="338" spans="1:8" ht="13.5" x14ac:dyDescent="0.25">
      <c r="A338" s="168"/>
      <c r="B338" s="169"/>
      <c r="C338" s="170"/>
      <c r="D338" s="170"/>
      <c r="E338" s="171"/>
      <c r="F338" s="171"/>
      <c r="G338" s="172"/>
      <c r="H338" s="172"/>
    </row>
    <row r="339" spans="1:8" ht="13.5" x14ac:dyDescent="0.25">
      <c r="A339" s="168" t="s">
        <v>1</v>
      </c>
      <c r="B339" s="169" t="s">
        <v>655</v>
      </c>
      <c r="C339" s="170"/>
      <c r="D339" s="170"/>
      <c r="E339" s="171" t="s">
        <v>439</v>
      </c>
      <c r="F339" s="171">
        <v>2</v>
      </c>
      <c r="G339" s="172"/>
      <c r="H339" s="175">
        <f t="shared" ref="H339" si="16">ROUND(F339*G339,2)</f>
        <v>0</v>
      </c>
    </row>
    <row r="340" spans="1:8" ht="13.5" x14ac:dyDescent="0.25">
      <c r="A340" s="168"/>
      <c r="B340" s="169"/>
      <c r="C340" s="170"/>
      <c r="D340" s="170"/>
      <c r="E340" s="171"/>
      <c r="F340" s="171"/>
      <c r="G340" s="172"/>
      <c r="H340" s="172"/>
    </row>
    <row r="341" spans="1:8" ht="13.5" x14ac:dyDescent="0.25">
      <c r="A341" s="168" t="s">
        <v>2</v>
      </c>
      <c r="B341" s="169" t="s">
        <v>656</v>
      </c>
      <c r="C341" s="193"/>
      <c r="D341" s="193"/>
      <c r="E341" s="171"/>
      <c r="F341" s="171"/>
      <c r="G341" s="172"/>
      <c r="H341" s="172"/>
    </row>
    <row r="342" spans="1:8" ht="13.5" x14ac:dyDescent="0.25">
      <c r="A342" s="168"/>
      <c r="B342" s="169" t="s">
        <v>574</v>
      </c>
      <c r="C342" s="193"/>
      <c r="D342" s="193"/>
      <c r="E342" s="171"/>
      <c r="F342" s="171"/>
      <c r="G342" s="172"/>
      <c r="H342" s="172"/>
    </row>
    <row r="343" spans="1:8" ht="13.5" x14ac:dyDescent="0.25">
      <c r="A343" s="168"/>
      <c r="B343" s="169" t="s">
        <v>575</v>
      </c>
      <c r="C343" s="193"/>
      <c r="D343" s="193"/>
      <c r="E343" s="171" t="s">
        <v>439</v>
      </c>
      <c r="F343" s="171">
        <v>2</v>
      </c>
      <c r="G343" s="172"/>
      <c r="H343" s="175">
        <f t="shared" ref="H343" si="17">ROUND(F343*G343,2)</f>
        <v>0</v>
      </c>
    </row>
    <row r="344" spans="1:8" ht="13.5" x14ac:dyDescent="0.25">
      <c r="A344" s="168"/>
      <c r="B344" s="169"/>
      <c r="C344" s="193"/>
      <c r="D344" s="193"/>
      <c r="E344" s="171"/>
      <c r="F344" s="171"/>
      <c r="G344" s="172"/>
      <c r="H344" s="172"/>
    </row>
    <row r="345" spans="1:8" ht="14.25" thickBot="1" x14ac:dyDescent="0.3">
      <c r="A345" s="191"/>
      <c r="B345" s="178" t="str">
        <f>B335</f>
        <v>Zaključna dela</v>
      </c>
      <c r="C345" s="179"/>
      <c r="D345" s="179"/>
      <c r="E345" s="180"/>
      <c r="F345" s="180"/>
      <c r="G345" s="181" t="s">
        <v>546</v>
      </c>
      <c r="H345" s="209">
        <f>SUM(H336:H344)</f>
        <v>0</v>
      </c>
    </row>
    <row r="346" spans="1:8" ht="14.25" thickTop="1" x14ac:dyDescent="0.25">
      <c r="A346" s="168"/>
      <c r="B346" s="169"/>
      <c r="C346" s="170"/>
      <c r="D346" s="170"/>
      <c r="E346" s="222"/>
      <c r="F346" s="171"/>
      <c r="G346" s="172"/>
      <c r="H346" s="172"/>
    </row>
    <row r="347" spans="1:8" ht="13.5" x14ac:dyDescent="0.25">
      <c r="A347" s="168"/>
      <c r="B347" s="169"/>
      <c r="C347" s="170"/>
      <c r="D347" s="170"/>
      <c r="E347" s="222"/>
      <c r="F347" s="171"/>
      <c r="G347" s="172"/>
      <c r="H347" s="172"/>
    </row>
    <row r="348" spans="1:8" ht="16.5" x14ac:dyDescent="0.3">
      <c r="A348" s="168"/>
      <c r="B348" s="234" t="s">
        <v>657</v>
      </c>
      <c r="C348" s="170"/>
      <c r="D348" s="170"/>
      <c r="E348" s="171"/>
      <c r="F348" s="171"/>
      <c r="G348" s="170"/>
      <c r="H348" s="172"/>
    </row>
    <row r="349" spans="1:8" ht="13.5" x14ac:dyDescent="0.2">
      <c r="A349" s="168" t="s">
        <v>417</v>
      </c>
      <c r="B349" s="204" t="s">
        <v>418</v>
      </c>
      <c r="C349" s="205"/>
      <c r="D349" s="205"/>
      <c r="E349" s="206"/>
      <c r="F349" s="206"/>
      <c r="G349" s="207"/>
      <c r="H349" s="208">
        <f>H256</f>
        <v>0</v>
      </c>
    </row>
    <row r="350" spans="1:8" ht="13.5" x14ac:dyDescent="0.2">
      <c r="A350" s="168" t="s">
        <v>432</v>
      </c>
      <c r="B350" s="204" t="s">
        <v>433</v>
      </c>
      <c r="C350" s="205"/>
      <c r="D350" s="205"/>
      <c r="E350" s="206"/>
      <c r="F350" s="206"/>
      <c r="G350" s="207"/>
      <c r="H350" s="208">
        <f>H285</f>
        <v>0</v>
      </c>
    </row>
    <row r="351" spans="1:8" ht="13.5" x14ac:dyDescent="0.2">
      <c r="A351" s="168" t="s">
        <v>474</v>
      </c>
      <c r="B351" s="204" t="s">
        <v>475</v>
      </c>
      <c r="C351" s="205"/>
      <c r="D351" s="205"/>
      <c r="E351" s="206"/>
      <c r="F351" s="206"/>
      <c r="G351" s="207"/>
      <c r="H351" s="208">
        <f>H333</f>
        <v>0</v>
      </c>
    </row>
    <row r="352" spans="1:8" ht="13.5" x14ac:dyDescent="0.2">
      <c r="A352" s="168" t="s">
        <v>547</v>
      </c>
      <c r="B352" s="204" t="s">
        <v>555</v>
      </c>
      <c r="C352" s="205"/>
      <c r="D352" s="205"/>
      <c r="E352" s="206"/>
      <c r="F352" s="206"/>
      <c r="G352" s="207"/>
      <c r="H352" s="208">
        <f>H345</f>
        <v>0</v>
      </c>
    </row>
    <row r="353" spans="1:8" ht="14.25" thickBot="1" x14ac:dyDescent="0.3">
      <c r="A353" s="177"/>
      <c r="B353" s="178" t="s">
        <v>658</v>
      </c>
      <c r="C353" s="179"/>
      <c r="D353" s="179"/>
      <c r="E353" s="180"/>
      <c r="F353" s="180"/>
      <c r="G353" s="181"/>
      <c r="H353" s="209">
        <f>SUM(H349:H352)</f>
        <v>0</v>
      </c>
    </row>
    <row r="354" spans="1:8" ht="13.5" thickTop="1" x14ac:dyDescent="0.2"/>
    <row r="358" spans="1:8" ht="19.5" x14ac:dyDescent="0.35">
      <c r="B358" s="236" t="s">
        <v>664</v>
      </c>
    </row>
    <row r="359" spans="1:8" ht="19.5" x14ac:dyDescent="0.35">
      <c r="A359" s="225" t="s">
        <v>659</v>
      </c>
      <c r="B359" s="233" t="s">
        <v>12</v>
      </c>
      <c r="H359" s="235">
        <f>H239</f>
        <v>0</v>
      </c>
    </row>
    <row r="360" spans="1:8" ht="19.5" x14ac:dyDescent="0.35">
      <c r="A360" s="237" t="s">
        <v>660</v>
      </c>
      <c r="B360" s="238" t="s">
        <v>661</v>
      </c>
      <c r="C360" s="77"/>
      <c r="D360" s="77"/>
      <c r="E360" s="77"/>
      <c r="F360" s="77"/>
      <c r="G360" s="77"/>
      <c r="H360" s="239">
        <f>H353</f>
        <v>0</v>
      </c>
    </row>
    <row r="361" spans="1:8" ht="19.5" x14ac:dyDescent="0.35">
      <c r="B361" s="236" t="s">
        <v>665</v>
      </c>
      <c r="H361" s="240">
        <f>H359+H360</f>
        <v>0</v>
      </c>
    </row>
  </sheetData>
  <mergeCells count="7">
    <mergeCell ref="B231:H231"/>
    <mergeCell ref="A3:H3"/>
    <mergeCell ref="B226:H226"/>
    <mergeCell ref="B227:H227"/>
    <mergeCell ref="B228:H228"/>
    <mergeCell ref="B229:H229"/>
    <mergeCell ref="B230:H230"/>
  </mergeCells>
  <pageMargins left="0.9055118110236221" right="0.70866141732283472" top="0.55118110236220474" bottom="0.55118110236220474" header="0.31496062992125984" footer="0.31496062992125984"/>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37"/>
  <sheetViews>
    <sheetView topLeftCell="A420" zoomScale="130" zoomScaleNormal="130" workbookViewId="0">
      <selection activeCell="G429" sqref="G429"/>
    </sheetView>
  </sheetViews>
  <sheetFormatPr defaultRowHeight="12.75" x14ac:dyDescent="0.2"/>
  <cols>
    <col min="1" max="1" width="4" customWidth="1"/>
    <col min="2" max="2" width="43.7109375" customWidth="1"/>
    <col min="3" max="3" width="3.7109375" customWidth="1"/>
    <col min="4" max="4" width="3.5703125" customWidth="1"/>
    <col min="5" max="5" width="6.85546875" customWidth="1"/>
    <col min="6" max="6" width="9.28515625" customWidth="1"/>
  </cols>
  <sheetData>
    <row r="2" spans="1:6" x14ac:dyDescent="0.2">
      <c r="A2" s="241"/>
      <c r="B2" s="241"/>
      <c r="C2" s="241"/>
      <c r="D2" s="241"/>
      <c r="E2" s="241"/>
      <c r="F2" s="241"/>
    </row>
    <row r="3" spans="1:6" ht="15.75" x14ac:dyDescent="0.25">
      <c r="A3" s="242"/>
      <c r="B3" s="476" t="s">
        <v>935</v>
      </c>
      <c r="C3" s="476"/>
      <c r="D3" s="476"/>
      <c r="E3" s="476"/>
      <c r="F3" s="476"/>
    </row>
    <row r="4" spans="1:6" x14ac:dyDescent="0.2">
      <c r="A4" s="242"/>
      <c r="B4" s="247"/>
      <c r="C4" s="247"/>
      <c r="D4" s="247"/>
      <c r="E4" s="247"/>
      <c r="F4" s="247"/>
    </row>
    <row r="5" spans="1:6" x14ac:dyDescent="0.2">
      <c r="A5" s="242"/>
      <c r="B5" s="247"/>
      <c r="C5" s="247"/>
      <c r="D5" s="247"/>
      <c r="E5" s="247"/>
      <c r="F5" s="247"/>
    </row>
    <row r="6" spans="1:6" x14ac:dyDescent="0.2">
      <c r="A6" s="242"/>
      <c r="B6" s="247"/>
      <c r="C6" s="247"/>
      <c r="D6" s="247"/>
      <c r="E6" s="247"/>
      <c r="F6" s="247"/>
    </row>
    <row r="7" spans="1:6" x14ac:dyDescent="0.2">
      <c r="A7" s="241"/>
      <c r="B7" s="243"/>
      <c r="C7" s="241"/>
      <c r="D7" s="241"/>
      <c r="E7" s="244"/>
      <c r="F7" s="245"/>
    </row>
    <row r="8" spans="1:6" x14ac:dyDescent="0.2">
      <c r="A8" s="246"/>
      <c r="B8" s="247" t="s">
        <v>670</v>
      </c>
      <c r="C8" s="247"/>
      <c r="D8" s="247"/>
      <c r="E8" s="248"/>
      <c r="F8" s="247"/>
    </row>
    <row r="9" spans="1:6" x14ac:dyDescent="0.2">
      <c r="A9" s="246"/>
      <c r="B9" s="247"/>
      <c r="C9" s="247"/>
      <c r="D9" s="247"/>
      <c r="E9" s="248"/>
      <c r="F9" s="247"/>
    </row>
    <row r="10" spans="1:6" x14ac:dyDescent="0.2">
      <c r="A10" s="249" t="s">
        <v>666</v>
      </c>
      <c r="B10" s="241" t="s">
        <v>667</v>
      </c>
      <c r="C10" s="247"/>
      <c r="D10" s="247"/>
      <c r="E10" s="250"/>
      <c r="F10" s="373">
        <f>F255</f>
        <v>540</v>
      </c>
    </row>
    <row r="11" spans="1:6" x14ac:dyDescent="0.2">
      <c r="A11" s="245" t="s">
        <v>660</v>
      </c>
      <c r="B11" s="251" t="s">
        <v>668</v>
      </c>
      <c r="C11" s="252"/>
      <c r="D11" s="252"/>
      <c r="E11" s="253"/>
      <c r="F11" s="374">
        <f>F437</f>
        <v>360</v>
      </c>
    </row>
    <row r="12" spans="1:6" x14ac:dyDescent="0.2">
      <c r="A12" s="254"/>
      <c r="B12" s="247"/>
      <c r="C12" s="247"/>
      <c r="D12" s="255" t="s">
        <v>6</v>
      </c>
      <c r="E12" s="248"/>
      <c r="F12" s="375">
        <f>F10+F11</f>
        <v>900</v>
      </c>
    </row>
    <row r="13" spans="1:6" x14ac:dyDescent="0.2">
      <c r="A13" s="254"/>
      <c r="B13" s="252"/>
      <c r="C13" s="252"/>
      <c r="D13" s="256" t="s">
        <v>669</v>
      </c>
      <c r="E13" s="257"/>
      <c r="F13" s="376">
        <f>F12*0.22</f>
        <v>198</v>
      </c>
    </row>
    <row r="14" spans="1:6" ht="13.5" thickBot="1" x14ac:dyDescent="0.25">
      <c r="A14" s="246"/>
      <c r="B14" s="258"/>
      <c r="C14" s="259"/>
      <c r="D14" s="260" t="s">
        <v>6</v>
      </c>
      <c r="E14" s="261"/>
      <c r="F14" s="289">
        <f>F12+F13</f>
        <v>1098</v>
      </c>
    </row>
    <row r="15" spans="1:6" ht="13.5" thickTop="1" x14ac:dyDescent="0.2"/>
    <row r="17" spans="1:6" x14ac:dyDescent="0.2">
      <c r="A17" s="262"/>
      <c r="B17" s="263"/>
      <c r="C17" s="241"/>
      <c r="D17" s="241"/>
      <c r="E17" s="244"/>
      <c r="F17" s="245"/>
    </row>
    <row r="18" spans="1:6" x14ac:dyDescent="0.2">
      <c r="A18" s="264" t="s">
        <v>659</v>
      </c>
      <c r="B18" s="265" t="s">
        <v>671</v>
      </c>
      <c r="C18" s="266"/>
      <c r="D18" s="266"/>
      <c r="E18" s="266"/>
      <c r="F18" s="266"/>
    </row>
    <row r="19" spans="1:6" x14ac:dyDescent="0.2">
      <c r="A19" s="262"/>
      <c r="B19" s="263"/>
      <c r="C19" s="241"/>
      <c r="D19" s="241"/>
      <c r="E19" s="244"/>
      <c r="F19" s="245"/>
    </row>
    <row r="20" spans="1:6" x14ac:dyDescent="0.2">
      <c r="A20" s="267" t="s">
        <v>672</v>
      </c>
      <c r="B20" s="265" t="s">
        <v>673</v>
      </c>
      <c r="C20" s="268"/>
      <c r="D20" s="268"/>
      <c r="E20" s="269"/>
      <c r="F20" s="270"/>
    </row>
    <row r="21" spans="1:6" x14ac:dyDescent="0.2">
      <c r="A21" s="267"/>
      <c r="B21" s="265"/>
      <c r="C21" s="268"/>
      <c r="D21" s="268"/>
      <c r="E21" s="269"/>
      <c r="F21" s="270"/>
    </row>
    <row r="22" spans="1:6" x14ac:dyDescent="0.2">
      <c r="A22" s="271" t="s">
        <v>674</v>
      </c>
      <c r="B22" s="272" t="s">
        <v>29</v>
      </c>
      <c r="C22" s="247"/>
      <c r="D22" s="241"/>
      <c r="E22" s="244"/>
      <c r="F22" s="245"/>
    </row>
    <row r="23" spans="1:6" x14ac:dyDescent="0.2">
      <c r="A23" s="279" t="s">
        <v>675</v>
      </c>
      <c r="B23" s="263" t="s">
        <v>676</v>
      </c>
      <c r="C23" s="241"/>
      <c r="D23" s="241"/>
      <c r="E23" s="244"/>
      <c r="F23" s="245"/>
    </row>
    <row r="24" spans="1:6" x14ac:dyDescent="0.2">
      <c r="A24" s="279"/>
      <c r="B24" s="263" t="s">
        <v>37</v>
      </c>
      <c r="C24" s="241">
        <v>1</v>
      </c>
      <c r="D24" s="280"/>
      <c r="E24" s="244"/>
      <c r="F24" s="281">
        <f>ROUND(C24*E24,2)</f>
        <v>0</v>
      </c>
    </row>
    <row r="25" spans="1:6" x14ac:dyDescent="0.2">
      <c r="A25" s="275"/>
      <c r="B25" s="263"/>
      <c r="C25" s="241"/>
      <c r="D25" s="241"/>
      <c r="E25" s="244"/>
      <c r="F25" s="278"/>
    </row>
    <row r="26" spans="1:6" x14ac:dyDescent="0.2">
      <c r="A26" s="279" t="s">
        <v>677</v>
      </c>
      <c r="B26" s="263" t="s">
        <v>678</v>
      </c>
      <c r="C26" s="241"/>
      <c r="D26" s="241"/>
      <c r="E26" s="244"/>
      <c r="F26" s="278"/>
    </row>
    <row r="27" spans="1:6" x14ac:dyDescent="0.2">
      <c r="A27" s="275"/>
      <c r="B27" s="263" t="s">
        <v>37</v>
      </c>
      <c r="C27" s="241">
        <v>1</v>
      </c>
      <c r="D27" s="241"/>
      <c r="E27" s="244"/>
      <c r="F27" s="281">
        <f t="shared" ref="F27:F45" si="0">ROUND(C27*E27,2)</f>
        <v>0</v>
      </c>
    </row>
    <row r="28" spans="1:6" x14ac:dyDescent="0.2">
      <c r="A28" s="275"/>
      <c r="B28" s="263"/>
      <c r="C28" s="241"/>
      <c r="D28" s="241"/>
      <c r="E28" s="244"/>
      <c r="F28" s="281"/>
    </row>
    <row r="29" spans="1:6" ht="25.5" x14ac:dyDescent="0.2">
      <c r="A29" s="279" t="s">
        <v>679</v>
      </c>
      <c r="B29" s="276" t="s">
        <v>680</v>
      </c>
      <c r="C29" s="277"/>
      <c r="D29" s="241"/>
      <c r="E29" s="244"/>
      <c r="F29" s="281"/>
    </row>
    <row r="30" spans="1:6" x14ac:dyDescent="0.2">
      <c r="A30" s="279"/>
      <c r="B30" s="276" t="s">
        <v>37</v>
      </c>
      <c r="C30" s="277">
        <v>5</v>
      </c>
      <c r="D30" s="241"/>
      <c r="E30" s="244"/>
      <c r="F30" s="281">
        <f t="shared" si="0"/>
        <v>0</v>
      </c>
    </row>
    <row r="31" spans="1:6" x14ac:dyDescent="0.2">
      <c r="A31" s="279"/>
      <c r="B31" s="276"/>
      <c r="C31" s="277"/>
      <c r="D31" s="241"/>
      <c r="E31" s="244"/>
      <c r="F31" s="281"/>
    </row>
    <row r="32" spans="1:6" ht="25.5" x14ac:dyDescent="0.2">
      <c r="A32" s="279" t="s">
        <v>681</v>
      </c>
      <c r="B32" s="276" t="s">
        <v>682</v>
      </c>
      <c r="C32" s="277"/>
      <c r="D32" s="241"/>
      <c r="E32" s="244"/>
      <c r="F32" s="281"/>
    </row>
    <row r="33" spans="1:6" x14ac:dyDescent="0.2">
      <c r="A33" s="279"/>
      <c r="B33" s="276" t="s">
        <v>37</v>
      </c>
      <c r="C33" s="277">
        <v>5</v>
      </c>
      <c r="D33" s="241"/>
      <c r="E33" s="244"/>
      <c r="F33" s="281">
        <f t="shared" si="0"/>
        <v>0</v>
      </c>
    </row>
    <row r="34" spans="1:6" x14ac:dyDescent="0.2">
      <c r="A34" s="275"/>
      <c r="B34" s="276"/>
      <c r="C34" s="277"/>
      <c r="D34" s="241"/>
      <c r="E34" s="244"/>
      <c r="F34" s="281"/>
    </row>
    <row r="35" spans="1:6" ht="63.75" x14ac:dyDescent="0.2">
      <c r="A35" s="385" t="s">
        <v>683</v>
      </c>
      <c r="B35" s="382" t="s">
        <v>684</v>
      </c>
      <c r="C35" s="337"/>
      <c r="D35" s="337"/>
      <c r="E35" s="383"/>
      <c r="F35" s="384"/>
    </row>
    <row r="36" spans="1:6" x14ac:dyDescent="0.2">
      <c r="A36" s="385"/>
      <c r="B36" s="382" t="s">
        <v>685</v>
      </c>
      <c r="C36" s="337">
        <v>0</v>
      </c>
      <c r="D36" s="337"/>
      <c r="E36" s="383"/>
      <c r="F36" s="384">
        <f t="shared" si="0"/>
        <v>0</v>
      </c>
    </row>
    <row r="37" spans="1:6" x14ac:dyDescent="0.2">
      <c r="A37" s="275"/>
      <c r="B37" s="263"/>
      <c r="C37" s="241"/>
      <c r="D37" s="241"/>
      <c r="E37" s="244"/>
      <c r="F37" s="281"/>
    </row>
    <row r="38" spans="1:6" ht="25.5" x14ac:dyDescent="0.2">
      <c r="A38" s="279" t="s">
        <v>686</v>
      </c>
      <c r="B38" s="276" t="s">
        <v>687</v>
      </c>
      <c r="C38" s="277"/>
      <c r="D38" s="241"/>
      <c r="E38" s="244"/>
      <c r="F38" s="281"/>
    </row>
    <row r="39" spans="1:6" x14ac:dyDescent="0.2">
      <c r="A39" s="279"/>
      <c r="B39" s="276" t="s">
        <v>75</v>
      </c>
      <c r="C39" s="277">
        <v>240</v>
      </c>
      <c r="D39" s="241"/>
      <c r="E39" s="244"/>
      <c r="F39" s="281">
        <f t="shared" si="0"/>
        <v>0</v>
      </c>
    </row>
    <row r="40" spans="1:6" x14ac:dyDescent="0.2">
      <c r="A40" s="279"/>
      <c r="B40" s="276"/>
      <c r="C40" s="277"/>
      <c r="D40" s="241"/>
      <c r="E40" s="244"/>
      <c r="F40" s="281"/>
    </row>
    <row r="41" spans="1:6" ht="38.25" x14ac:dyDescent="0.2">
      <c r="A41" s="279" t="s">
        <v>688</v>
      </c>
      <c r="B41" s="276" t="s">
        <v>689</v>
      </c>
      <c r="C41" s="277"/>
      <c r="D41" s="241"/>
      <c r="E41" s="244"/>
      <c r="F41" s="281"/>
    </row>
    <row r="42" spans="1:6" x14ac:dyDescent="0.2">
      <c r="A42" s="279"/>
      <c r="B42" s="276" t="s">
        <v>327</v>
      </c>
      <c r="C42" s="277">
        <v>40</v>
      </c>
      <c r="D42" s="241"/>
      <c r="E42" s="244"/>
      <c r="F42" s="281">
        <f t="shared" si="0"/>
        <v>0</v>
      </c>
    </row>
    <row r="43" spans="1:6" x14ac:dyDescent="0.2">
      <c r="A43" s="275"/>
      <c r="B43" s="276"/>
      <c r="C43" s="277"/>
      <c r="D43" s="241"/>
      <c r="E43" s="244"/>
      <c r="F43" s="281"/>
    </row>
    <row r="44" spans="1:6" ht="38.25" x14ac:dyDescent="0.2">
      <c r="A44" s="279" t="s">
        <v>690</v>
      </c>
      <c r="B44" s="276" t="s">
        <v>691</v>
      </c>
      <c r="C44" s="277"/>
      <c r="D44" s="241"/>
      <c r="E44" s="244"/>
      <c r="F44" s="281"/>
    </row>
    <row r="45" spans="1:6" x14ac:dyDescent="0.2">
      <c r="A45" s="279"/>
      <c r="B45" s="282" t="s">
        <v>37</v>
      </c>
      <c r="C45" s="283">
        <v>3</v>
      </c>
      <c r="D45" s="280"/>
      <c r="E45" s="244"/>
      <c r="F45" s="281">
        <f t="shared" si="0"/>
        <v>0</v>
      </c>
    </row>
    <row r="46" spans="1:6" x14ac:dyDescent="0.2">
      <c r="A46" s="279"/>
      <c r="B46" s="282"/>
      <c r="C46" s="283"/>
      <c r="D46" s="280"/>
      <c r="E46" s="244"/>
      <c r="F46" s="281"/>
    </row>
    <row r="47" spans="1:6" ht="13.5" thickBot="1" x14ac:dyDescent="0.25">
      <c r="A47" s="287"/>
      <c r="B47" s="288" t="s">
        <v>692</v>
      </c>
      <c r="C47" s="259"/>
      <c r="D47" s="259"/>
      <c r="E47" s="261"/>
      <c r="F47" s="289">
        <f>SUM(F23:F46)</f>
        <v>0</v>
      </c>
    </row>
    <row r="48" spans="1:6" ht="13.5" thickTop="1" x14ac:dyDescent="0.2">
      <c r="A48" s="290"/>
      <c r="B48" s="291"/>
      <c r="C48" s="292"/>
      <c r="D48" s="292"/>
      <c r="E48" s="293"/>
      <c r="F48" s="278"/>
    </row>
    <row r="49" spans="1:6" x14ac:dyDescent="0.2">
      <c r="A49" s="290"/>
      <c r="B49" s="291"/>
      <c r="C49" s="292"/>
      <c r="D49" s="292"/>
      <c r="E49" s="293"/>
      <c r="F49" s="278"/>
    </row>
    <row r="50" spans="1:6" x14ac:dyDescent="0.2">
      <c r="A50" s="287" t="s">
        <v>693</v>
      </c>
      <c r="B50" s="294" t="s">
        <v>94</v>
      </c>
      <c r="C50" s="292"/>
      <c r="D50" s="292"/>
      <c r="E50" s="293"/>
      <c r="F50" s="278"/>
    </row>
    <row r="51" spans="1:6" x14ac:dyDescent="0.2">
      <c r="A51" s="290"/>
      <c r="B51" s="291"/>
      <c r="C51" s="292"/>
      <c r="D51" s="292"/>
      <c r="E51" s="293"/>
      <c r="F51" s="278"/>
    </row>
    <row r="52" spans="1:6" ht="51" x14ac:dyDescent="0.2">
      <c r="A52" s="290"/>
      <c r="B52" s="291" t="s">
        <v>694</v>
      </c>
      <c r="C52" s="292"/>
      <c r="D52" s="292"/>
      <c r="E52" s="293"/>
      <c r="F52" s="278"/>
    </row>
    <row r="53" spans="1:6" x14ac:dyDescent="0.2">
      <c r="A53" s="290"/>
      <c r="B53" s="291"/>
      <c r="C53" s="292"/>
      <c r="D53" s="292"/>
      <c r="E53" s="293"/>
      <c r="F53" s="278"/>
    </row>
    <row r="54" spans="1:6" ht="38.25" x14ac:dyDescent="0.2">
      <c r="A54" s="279" t="s">
        <v>695</v>
      </c>
      <c r="B54" s="263" t="s">
        <v>696</v>
      </c>
      <c r="C54" s="241"/>
      <c r="D54" s="241"/>
      <c r="E54" s="244"/>
      <c r="F54" s="278"/>
    </row>
    <row r="55" spans="1:6" x14ac:dyDescent="0.2">
      <c r="A55" s="295"/>
      <c r="B55" s="276" t="s">
        <v>697</v>
      </c>
      <c r="C55" s="277">
        <v>90</v>
      </c>
      <c r="D55" s="277"/>
      <c r="E55" s="293"/>
      <c r="F55" s="281">
        <f t="shared" ref="F55:F87" si="1">ROUND(C55*E55,2)</f>
        <v>0</v>
      </c>
    </row>
    <row r="56" spans="1:6" x14ac:dyDescent="0.2">
      <c r="A56" s="295"/>
      <c r="B56" s="276"/>
      <c r="C56" s="277"/>
      <c r="D56" s="277"/>
      <c r="E56" s="293"/>
      <c r="F56" s="281"/>
    </row>
    <row r="57" spans="1:6" ht="63.75" x14ac:dyDescent="0.2">
      <c r="A57" s="279" t="s">
        <v>698</v>
      </c>
      <c r="B57" s="263" t="s">
        <v>699</v>
      </c>
      <c r="C57" s="241"/>
      <c r="D57" s="241"/>
      <c r="E57" s="244"/>
      <c r="F57" s="281"/>
    </row>
    <row r="58" spans="1:6" x14ac:dyDescent="0.2">
      <c r="A58" s="279"/>
      <c r="B58" s="296" t="s">
        <v>700</v>
      </c>
      <c r="C58" s="241"/>
      <c r="D58" s="241"/>
      <c r="E58" s="244"/>
      <c r="F58" s="281"/>
    </row>
    <row r="59" spans="1:6" x14ac:dyDescent="0.2">
      <c r="A59" s="295"/>
      <c r="B59" s="276" t="s">
        <v>701</v>
      </c>
      <c r="C59" s="277">
        <v>274</v>
      </c>
      <c r="D59" s="277"/>
      <c r="E59" s="293"/>
      <c r="F59" s="281">
        <f t="shared" si="1"/>
        <v>0</v>
      </c>
    </row>
    <row r="60" spans="1:6" x14ac:dyDescent="0.2">
      <c r="A60" s="295"/>
      <c r="B60" s="276"/>
      <c r="C60" s="277"/>
      <c r="D60" s="277"/>
      <c r="E60" s="293"/>
      <c r="F60" s="281"/>
    </row>
    <row r="61" spans="1:6" x14ac:dyDescent="0.2">
      <c r="A61" s="295" t="s">
        <v>702</v>
      </c>
      <c r="B61" s="276" t="s">
        <v>703</v>
      </c>
      <c r="C61" s="277"/>
      <c r="D61" s="277"/>
      <c r="E61" s="297"/>
      <c r="F61" s="281"/>
    </row>
    <row r="62" spans="1:6" x14ac:dyDescent="0.2">
      <c r="A62" s="295"/>
      <c r="B62" s="263" t="s">
        <v>66</v>
      </c>
      <c r="C62" s="277">
        <v>3</v>
      </c>
      <c r="D62" s="241"/>
      <c r="E62" s="250"/>
      <c r="F62" s="281">
        <f t="shared" si="1"/>
        <v>0</v>
      </c>
    </row>
    <row r="63" spans="1:6" x14ac:dyDescent="0.2">
      <c r="A63" s="295"/>
      <c r="B63" s="276"/>
      <c r="C63" s="277"/>
      <c r="D63" s="277"/>
      <c r="E63" s="293"/>
      <c r="F63" s="281"/>
    </row>
    <row r="64" spans="1:6" ht="38.25" x14ac:dyDescent="0.2">
      <c r="A64" s="279" t="s">
        <v>704</v>
      </c>
      <c r="B64" s="263" t="s">
        <v>705</v>
      </c>
      <c r="C64" s="241"/>
      <c r="D64" s="241"/>
      <c r="E64" s="250"/>
      <c r="F64" s="281"/>
    </row>
    <row r="65" spans="1:6" x14ac:dyDescent="0.2">
      <c r="A65" s="279"/>
      <c r="B65" s="263" t="s">
        <v>66</v>
      </c>
      <c r="C65" s="241">
        <v>5</v>
      </c>
      <c r="D65" s="241"/>
      <c r="E65" s="250"/>
      <c r="F65" s="281">
        <f t="shared" si="1"/>
        <v>0</v>
      </c>
    </row>
    <row r="66" spans="1:6" x14ac:dyDescent="0.2">
      <c r="A66" s="279"/>
      <c r="B66" s="263"/>
      <c r="C66" s="241"/>
      <c r="D66" s="241"/>
      <c r="E66" s="244"/>
      <c r="F66" s="281"/>
    </row>
    <row r="67" spans="1:6" ht="38.25" x14ac:dyDescent="0.2">
      <c r="A67" s="279" t="s">
        <v>706</v>
      </c>
      <c r="B67" s="263" t="s">
        <v>707</v>
      </c>
      <c r="C67" s="241"/>
      <c r="D67" s="241"/>
      <c r="E67" s="250"/>
      <c r="F67" s="281"/>
    </row>
    <row r="68" spans="1:6" x14ac:dyDescent="0.2">
      <c r="A68" s="279"/>
      <c r="B68" s="296" t="s">
        <v>708</v>
      </c>
      <c r="C68" s="241"/>
      <c r="D68" s="241"/>
      <c r="E68" s="250"/>
      <c r="F68" s="281"/>
    </row>
    <row r="69" spans="1:6" x14ac:dyDescent="0.2">
      <c r="A69" s="279"/>
      <c r="B69" s="263" t="s">
        <v>66</v>
      </c>
      <c r="C69" s="241">
        <v>6</v>
      </c>
      <c r="D69" s="241"/>
      <c r="E69" s="250"/>
      <c r="F69" s="281">
        <f t="shared" si="1"/>
        <v>0</v>
      </c>
    </row>
    <row r="70" spans="1:6" x14ac:dyDescent="0.2">
      <c r="A70" s="279"/>
      <c r="B70" s="263"/>
      <c r="C70" s="241"/>
      <c r="D70" s="241"/>
      <c r="E70" s="250"/>
      <c r="F70" s="281"/>
    </row>
    <row r="71" spans="1:6" ht="25.5" x14ac:dyDescent="0.2">
      <c r="A71" s="279" t="s">
        <v>709</v>
      </c>
      <c r="B71" s="263" t="s">
        <v>710</v>
      </c>
      <c r="C71" s="241"/>
      <c r="D71" s="241"/>
      <c r="E71" s="244"/>
      <c r="F71" s="281"/>
    </row>
    <row r="72" spans="1:6" x14ac:dyDescent="0.2">
      <c r="A72" s="279"/>
      <c r="B72" s="263" t="s">
        <v>44</v>
      </c>
      <c r="C72" s="241">
        <v>182</v>
      </c>
      <c r="D72" s="241"/>
      <c r="E72" s="244"/>
      <c r="F72" s="281">
        <f t="shared" si="1"/>
        <v>0</v>
      </c>
    </row>
    <row r="73" spans="1:6" x14ac:dyDescent="0.2">
      <c r="A73" s="279"/>
      <c r="B73" s="263"/>
      <c r="C73" s="241"/>
      <c r="D73" s="241"/>
      <c r="E73" s="244"/>
      <c r="F73" s="281"/>
    </row>
    <row r="74" spans="1:6" ht="51" x14ac:dyDescent="0.2">
      <c r="A74" s="279" t="s">
        <v>711</v>
      </c>
      <c r="B74" s="263" t="s">
        <v>712</v>
      </c>
      <c r="C74" s="241"/>
      <c r="D74" s="241"/>
      <c r="E74" s="244"/>
      <c r="F74" s="281"/>
    </row>
    <row r="75" spans="1:6" x14ac:dyDescent="0.2">
      <c r="A75" s="279"/>
      <c r="B75" s="263" t="s">
        <v>66</v>
      </c>
      <c r="C75" s="241">
        <v>19</v>
      </c>
      <c r="D75" s="241"/>
      <c r="E75" s="293"/>
      <c r="F75" s="281">
        <f t="shared" si="1"/>
        <v>0</v>
      </c>
    </row>
    <row r="76" spans="1:6" x14ac:dyDescent="0.2">
      <c r="A76" s="279"/>
      <c r="B76" s="263"/>
      <c r="C76" s="241"/>
      <c r="D76" s="241"/>
      <c r="E76" s="244"/>
      <c r="F76" s="281"/>
    </row>
    <row r="77" spans="1:6" ht="25.5" x14ac:dyDescent="0.2">
      <c r="A77" s="295" t="s">
        <v>713</v>
      </c>
      <c r="B77" s="276" t="s">
        <v>714</v>
      </c>
      <c r="C77" s="277"/>
      <c r="D77" s="277"/>
      <c r="E77" s="297"/>
      <c r="F77" s="281"/>
    </row>
    <row r="78" spans="1:6" x14ac:dyDescent="0.2">
      <c r="A78" s="279"/>
      <c r="B78" s="263" t="s">
        <v>66</v>
      </c>
      <c r="C78" s="241">
        <v>22</v>
      </c>
      <c r="D78" s="241"/>
      <c r="E78" s="293"/>
      <c r="F78" s="281">
        <f t="shared" si="1"/>
        <v>0</v>
      </c>
    </row>
    <row r="79" spans="1:6" x14ac:dyDescent="0.2">
      <c r="A79" s="279"/>
      <c r="B79" s="263"/>
      <c r="C79" s="241"/>
      <c r="D79" s="241"/>
      <c r="E79" s="244"/>
      <c r="F79" s="281"/>
    </row>
    <row r="80" spans="1:6" ht="25.5" x14ac:dyDescent="0.2">
      <c r="A80" s="295" t="s">
        <v>715</v>
      </c>
      <c r="B80" s="276" t="s">
        <v>716</v>
      </c>
      <c r="C80" s="277"/>
      <c r="D80" s="277"/>
      <c r="E80" s="293"/>
      <c r="F80" s="281"/>
    </row>
    <row r="81" spans="1:6" x14ac:dyDescent="0.2">
      <c r="A81" s="279"/>
      <c r="B81" s="263" t="s">
        <v>66</v>
      </c>
      <c r="C81" s="241">
        <v>57</v>
      </c>
      <c r="D81" s="241"/>
      <c r="E81" s="293"/>
      <c r="F81" s="281">
        <f t="shared" si="1"/>
        <v>0</v>
      </c>
    </row>
    <row r="82" spans="1:6" x14ac:dyDescent="0.2">
      <c r="A82" s="279"/>
      <c r="B82" s="263"/>
      <c r="C82" s="241"/>
      <c r="D82" s="241"/>
      <c r="E82" s="244"/>
      <c r="F82" s="281"/>
    </row>
    <row r="83" spans="1:6" ht="51" x14ac:dyDescent="0.2">
      <c r="A83" s="279" t="s">
        <v>717</v>
      </c>
      <c r="B83" s="263" t="s">
        <v>718</v>
      </c>
      <c r="C83" s="241"/>
      <c r="D83" s="241"/>
      <c r="E83" s="244"/>
      <c r="F83" s="281"/>
    </row>
    <row r="84" spans="1:6" x14ac:dyDescent="0.2">
      <c r="A84" s="290"/>
      <c r="B84" s="282" t="s">
        <v>66</v>
      </c>
      <c r="C84" s="283">
        <v>168</v>
      </c>
      <c r="D84" s="283"/>
      <c r="E84" s="244"/>
      <c r="F84" s="281">
        <f t="shared" si="1"/>
        <v>0</v>
      </c>
    </row>
    <row r="85" spans="1:6" x14ac:dyDescent="0.2">
      <c r="A85" s="290"/>
      <c r="B85" s="282"/>
      <c r="C85" s="283"/>
      <c r="D85" s="283"/>
      <c r="E85" s="244"/>
      <c r="F85" s="281"/>
    </row>
    <row r="86" spans="1:6" ht="25.5" x14ac:dyDescent="0.2">
      <c r="A86" s="279" t="s">
        <v>719</v>
      </c>
      <c r="B86" s="263" t="s">
        <v>720</v>
      </c>
      <c r="C86" s="241"/>
      <c r="D86" s="241"/>
      <c r="E86" s="244"/>
      <c r="F86" s="281"/>
    </row>
    <row r="87" spans="1:6" x14ac:dyDescent="0.2">
      <c r="A87" s="290"/>
      <c r="B87" s="282" t="s">
        <v>66</v>
      </c>
      <c r="C87" s="283">
        <v>115</v>
      </c>
      <c r="D87" s="283"/>
      <c r="E87" s="244"/>
      <c r="F87" s="281">
        <f t="shared" si="1"/>
        <v>0</v>
      </c>
    </row>
    <row r="88" spans="1:6" x14ac:dyDescent="0.2">
      <c r="A88" s="290"/>
      <c r="B88" s="282"/>
      <c r="C88" s="283"/>
      <c r="D88" s="283"/>
      <c r="E88" s="244"/>
      <c r="F88" s="281"/>
    </row>
    <row r="89" spans="1:6" ht="13.5" thickBot="1" x14ac:dyDescent="0.25">
      <c r="A89" s="290"/>
      <c r="B89" s="288" t="s">
        <v>721</v>
      </c>
      <c r="C89" s="259"/>
      <c r="D89" s="259"/>
      <c r="E89" s="298"/>
      <c r="F89" s="289">
        <f>SUM(F52:F88)</f>
        <v>0</v>
      </c>
    </row>
    <row r="90" spans="1:6" ht="13.5" thickTop="1" x14ac:dyDescent="0.2">
      <c r="A90" s="279"/>
      <c r="B90" s="299"/>
      <c r="C90" s="241"/>
      <c r="D90" s="241"/>
      <c r="E90" s="300"/>
      <c r="F90" s="245"/>
    </row>
    <row r="91" spans="1:6" x14ac:dyDescent="0.2">
      <c r="A91" s="279"/>
      <c r="B91" s="299"/>
      <c r="C91" s="241"/>
      <c r="D91" s="241"/>
      <c r="E91" s="300"/>
      <c r="F91" s="245"/>
    </row>
    <row r="92" spans="1:6" x14ac:dyDescent="0.2">
      <c r="A92" s="287" t="s">
        <v>722</v>
      </c>
      <c r="B92" s="294" t="s">
        <v>723</v>
      </c>
      <c r="C92" s="292"/>
      <c r="D92" s="292"/>
      <c r="E92" s="293"/>
      <c r="F92" s="278"/>
    </row>
    <row r="93" spans="1:6" x14ac:dyDescent="0.2">
      <c r="A93" s="290"/>
      <c r="B93" s="291"/>
      <c r="C93" s="292"/>
      <c r="D93" s="292"/>
      <c r="E93" s="293"/>
      <c r="F93" s="278"/>
    </row>
    <row r="94" spans="1:6" ht="25.5" x14ac:dyDescent="0.2">
      <c r="A94" s="290" t="s">
        <v>724</v>
      </c>
      <c r="B94" s="291" t="s">
        <v>725</v>
      </c>
      <c r="C94" s="292"/>
      <c r="D94" s="292"/>
      <c r="E94" s="293"/>
      <c r="F94" s="301"/>
    </row>
    <row r="95" spans="1:6" x14ac:dyDescent="0.2">
      <c r="A95" s="290"/>
      <c r="B95" s="302" t="s">
        <v>726</v>
      </c>
      <c r="C95" s="277"/>
      <c r="D95" s="277"/>
      <c r="E95" s="297"/>
      <c r="F95" s="277"/>
    </row>
    <row r="96" spans="1:6" x14ac:dyDescent="0.2">
      <c r="A96" s="290"/>
      <c r="B96" s="303" t="s">
        <v>37</v>
      </c>
      <c r="C96" s="292">
        <v>2</v>
      </c>
      <c r="D96" s="292"/>
      <c r="E96" s="293"/>
      <c r="F96" s="281">
        <f t="shared" ref="F96:F101" si="2">ROUND(C96*E96,2)</f>
        <v>0</v>
      </c>
    </row>
    <row r="97" spans="1:6" x14ac:dyDescent="0.2">
      <c r="A97" s="290"/>
      <c r="B97" s="302" t="s">
        <v>727</v>
      </c>
      <c r="C97" s="277"/>
      <c r="D97" s="277"/>
      <c r="E97" s="297"/>
      <c r="F97" s="281"/>
    </row>
    <row r="98" spans="1:6" x14ac:dyDescent="0.2">
      <c r="A98" s="290"/>
      <c r="B98" s="303" t="s">
        <v>37</v>
      </c>
      <c r="C98" s="292">
        <v>4</v>
      </c>
      <c r="D98" s="292"/>
      <c r="E98" s="293"/>
      <c r="F98" s="281">
        <f t="shared" si="2"/>
        <v>0</v>
      </c>
    </row>
    <row r="99" spans="1:6" x14ac:dyDescent="0.2">
      <c r="A99" s="290"/>
      <c r="B99" s="302" t="s">
        <v>728</v>
      </c>
      <c r="C99" s="292"/>
      <c r="D99" s="292"/>
      <c r="E99" s="293"/>
      <c r="F99" s="281"/>
    </row>
    <row r="100" spans="1:6" x14ac:dyDescent="0.2">
      <c r="A100" s="290"/>
      <c r="B100" s="291" t="s">
        <v>729</v>
      </c>
      <c r="C100" s="292"/>
      <c r="D100" s="292"/>
      <c r="E100" s="293"/>
      <c r="F100" s="281"/>
    </row>
    <row r="101" spans="1:6" x14ac:dyDescent="0.2">
      <c r="A101" s="290"/>
      <c r="B101" s="304" t="s">
        <v>37</v>
      </c>
      <c r="C101" s="305">
        <v>1</v>
      </c>
      <c r="D101" s="305"/>
      <c r="E101" s="306"/>
      <c r="F101" s="307">
        <f t="shared" si="2"/>
        <v>0</v>
      </c>
    </row>
    <row r="102" spans="1:6" x14ac:dyDescent="0.2">
      <c r="A102" s="290"/>
      <c r="B102" s="291"/>
      <c r="C102" s="292"/>
      <c r="D102" s="292"/>
      <c r="E102" s="308"/>
      <c r="F102" s="301"/>
    </row>
    <row r="103" spans="1:6" ht="13.5" thickBot="1" x14ac:dyDescent="0.25">
      <c r="A103" s="290"/>
      <c r="B103" s="288" t="s">
        <v>730</v>
      </c>
      <c r="C103" s="259"/>
      <c r="D103" s="259"/>
      <c r="E103" s="298"/>
      <c r="F103" s="289">
        <f>SUM(F94:F102)</f>
        <v>0</v>
      </c>
    </row>
    <row r="104" spans="1:6" ht="13.5" thickTop="1" x14ac:dyDescent="0.2">
      <c r="A104" s="279"/>
      <c r="B104" s="309"/>
      <c r="C104" s="283"/>
      <c r="D104" s="283"/>
      <c r="E104" s="300"/>
      <c r="F104" s="245"/>
    </row>
    <row r="105" spans="1:6" x14ac:dyDescent="0.2">
      <c r="A105" s="275"/>
      <c r="B105" s="263"/>
      <c r="C105" s="241"/>
      <c r="D105" s="241"/>
      <c r="E105" s="244"/>
      <c r="F105" s="278"/>
    </row>
    <row r="106" spans="1:6" x14ac:dyDescent="0.2">
      <c r="A106" s="310" t="s">
        <v>731</v>
      </c>
      <c r="B106" s="272" t="s">
        <v>732</v>
      </c>
      <c r="C106" s="241"/>
      <c r="D106" s="241"/>
      <c r="E106" s="244"/>
      <c r="F106" s="245"/>
    </row>
    <row r="107" spans="1:6" ht="38.25" x14ac:dyDescent="0.2">
      <c r="A107" s="279" t="s">
        <v>733</v>
      </c>
      <c r="B107" s="263" t="s">
        <v>734</v>
      </c>
      <c r="C107" s="241"/>
      <c r="D107" s="241"/>
      <c r="E107" s="244"/>
      <c r="F107" s="245"/>
    </row>
    <row r="108" spans="1:6" x14ac:dyDescent="0.2">
      <c r="A108" s="279"/>
      <c r="B108" s="296" t="s">
        <v>735</v>
      </c>
      <c r="C108" s="241"/>
      <c r="D108" s="241"/>
      <c r="E108" s="244"/>
      <c r="F108" s="245"/>
    </row>
    <row r="109" spans="1:6" x14ac:dyDescent="0.2">
      <c r="A109" s="279"/>
      <c r="B109" s="263" t="s">
        <v>439</v>
      </c>
      <c r="C109" s="241">
        <v>3</v>
      </c>
      <c r="D109" s="280"/>
      <c r="E109" s="244"/>
      <c r="F109" s="281">
        <f t="shared" ref="F109:F127" si="3">ROUND(C109*E109,2)</f>
        <v>0</v>
      </c>
    </row>
    <row r="110" spans="1:6" x14ac:dyDescent="0.2">
      <c r="A110" s="275"/>
      <c r="B110" s="263"/>
      <c r="C110" s="241"/>
      <c r="D110" s="241"/>
      <c r="E110" s="244"/>
      <c r="F110" s="281"/>
    </row>
    <row r="111" spans="1:6" ht="38.25" x14ac:dyDescent="0.2">
      <c r="A111" s="279" t="s">
        <v>736</v>
      </c>
      <c r="B111" s="263" t="s">
        <v>737</v>
      </c>
      <c r="C111" s="241"/>
      <c r="D111" s="241"/>
      <c r="E111" s="244"/>
      <c r="F111" s="281"/>
    </row>
    <row r="112" spans="1:6" x14ac:dyDescent="0.2">
      <c r="A112" s="279"/>
      <c r="B112" s="263" t="s">
        <v>439</v>
      </c>
      <c r="C112" s="277">
        <v>6</v>
      </c>
      <c r="D112" s="241"/>
      <c r="E112" s="244"/>
      <c r="F112" s="281">
        <f t="shared" si="3"/>
        <v>0</v>
      </c>
    </row>
    <row r="113" spans="1:6" x14ac:dyDescent="0.2">
      <c r="A113" s="279"/>
      <c r="B113" s="263"/>
      <c r="C113" s="241"/>
      <c r="D113" s="241"/>
      <c r="E113" s="244"/>
      <c r="F113" s="281"/>
    </row>
    <row r="114" spans="1:6" ht="25.5" x14ac:dyDescent="0.2">
      <c r="A114" s="279" t="s">
        <v>738</v>
      </c>
      <c r="B114" s="263" t="s">
        <v>739</v>
      </c>
      <c r="C114" s="241"/>
      <c r="D114" s="241"/>
      <c r="E114" s="244"/>
      <c r="F114" s="281"/>
    </row>
    <row r="115" spans="1:6" x14ac:dyDescent="0.2">
      <c r="A115" s="279"/>
      <c r="B115" s="263" t="s">
        <v>439</v>
      </c>
      <c r="C115" s="277">
        <v>3</v>
      </c>
      <c r="D115" s="241"/>
      <c r="E115" s="244"/>
      <c r="F115" s="281">
        <f t="shared" si="3"/>
        <v>0</v>
      </c>
    </row>
    <row r="116" spans="1:6" x14ac:dyDescent="0.2">
      <c r="A116" s="279"/>
      <c r="B116" s="263"/>
      <c r="C116" s="277"/>
      <c r="D116" s="241"/>
      <c r="E116" s="244"/>
      <c r="F116" s="281"/>
    </row>
    <row r="117" spans="1:6" ht="88.5" customHeight="1" x14ac:dyDescent="0.2">
      <c r="A117" s="311" t="s">
        <v>740</v>
      </c>
      <c r="B117" s="312" t="s">
        <v>741</v>
      </c>
      <c r="C117" s="313"/>
      <c r="D117" s="313"/>
      <c r="E117" s="314"/>
      <c r="F117" s="281"/>
    </row>
    <row r="118" spans="1:6" x14ac:dyDescent="0.2">
      <c r="A118" s="311"/>
      <c r="B118" s="315" t="s">
        <v>37</v>
      </c>
      <c r="C118" s="316">
        <v>1</v>
      </c>
      <c r="D118" s="316"/>
      <c r="E118" s="317"/>
      <c r="F118" s="281">
        <f t="shared" si="3"/>
        <v>0</v>
      </c>
    </row>
    <row r="119" spans="1:6" x14ac:dyDescent="0.2">
      <c r="A119" s="311"/>
      <c r="B119" s="315"/>
      <c r="C119" s="316"/>
      <c r="D119" s="316"/>
      <c r="E119" s="317"/>
      <c r="F119" s="281"/>
    </row>
    <row r="120" spans="1:6" ht="38.25" x14ac:dyDescent="0.2">
      <c r="A120" s="311" t="s">
        <v>742</v>
      </c>
      <c r="B120" s="315" t="s">
        <v>743</v>
      </c>
      <c r="C120" s="316"/>
      <c r="D120" s="316"/>
      <c r="E120" s="317"/>
      <c r="F120" s="281"/>
    </row>
    <row r="121" spans="1:6" x14ac:dyDescent="0.2">
      <c r="A121" s="311"/>
      <c r="B121" s="315" t="s">
        <v>37</v>
      </c>
      <c r="C121" s="316">
        <v>1</v>
      </c>
      <c r="D121" s="316"/>
      <c r="E121" s="317"/>
      <c r="F121" s="281">
        <f t="shared" si="3"/>
        <v>0</v>
      </c>
    </row>
    <row r="122" spans="1:6" x14ac:dyDescent="0.2">
      <c r="A122" s="311"/>
      <c r="B122" s="315"/>
      <c r="C122" s="316"/>
      <c r="D122" s="316"/>
      <c r="E122" s="317"/>
      <c r="F122" s="281"/>
    </row>
    <row r="123" spans="1:6" ht="38.25" x14ac:dyDescent="0.2">
      <c r="A123" s="318" t="s">
        <v>744</v>
      </c>
      <c r="B123" s="291" t="s">
        <v>745</v>
      </c>
      <c r="C123" s="292"/>
      <c r="D123" s="292"/>
      <c r="E123" s="293"/>
      <c r="F123" s="281"/>
    </row>
    <row r="124" spans="1:6" x14ac:dyDescent="0.2">
      <c r="A124" s="318"/>
      <c r="B124" s="291" t="s">
        <v>37</v>
      </c>
      <c r="C124" s="292">
        <v>4</v>
      </c>
      <c r="D124" s="292"/>
      <c r="E124" s="293"/>
      <c r="F124" s="281">
        <f t="shared" si="3"/>
        <v>0</v>
      </c>
    </row>
    <row r="125" spans="1:6" x14ac:dyDescent="0.2">
      <c r="A125" s="318"/>
      <c r="B125" s="291"/>
      <c r="C125" s="292"/>
      <c r="D125" s="292"/>
      <c r="E125" s="293"/>
      <c r="F125" s="281"/>
    </row>
    <row r="126" spans="1:6" ht="38.25" x14ac:dyDescent="0.2">
      <c r="A126" s="279" t="s">
        <v>746</v>
      </c>
      <c r="B126" s="263" t="s">
        <v>747</v>
      </c>
      <c r="C126" s="241"/>
      <c r="D126" s="241"/>
      <c r="E126" s="244"/>
      <c r="F126" s="281"/>
    </row>
    <row r="127" spans="1:6" x14ac:dyDescent="0.2">
      <c r="A127" s="279"/>
      <c r="B127" s="284" t="s">
        <v>439</v>
      </c>
      <c r="C127" s="251">
        <v>3</v>
      </c>
      <c r="D127" s="251"/>
      <c r="E127" s="253"/>
      <c r="F127" s="307">
        <f t="shared" si="3"/>
        <v>0</v>
      </c>
    </row>
    <row r="128" spans="1:6" x14ac:dyDescent="0.2">
      <c r="A128" s="279"/>
      <c r="B128" s="282"/>
      <c r="C128" s="283"/>
      <c r="D128" s="283"/>
      <c r="E128" s="244"/>
      <c r="F128" s="278"/>
    </row>
    <row r="129" spans="1:6" ht="13.5" thickBot="1" x14ac:dyDescent="0.25">
      <c r="A129" s="290"/>
      <c r="B129" s="288" t="s">
        <v>748</v>
      </c>
      <c r="C129" s="259"/>
      <c r="D129" s="259"/>
      <c r="E129" s="261"/>
      <c r="F129" s="289">
        <f>SUM(F109:F127)</f>
        <v>0</v>
      </c>
    </row>
    <row r="130" spans="1:6" ht="13.5" thickTop="1" x14ac:dyDescent="0.2">
      <c r="A130" s="287"/>
      <c r="B130" s="319"/>
      <c r="C130" s="283"/>
      <c r="D130" s="283"/>
      <c r="E130" s="244"/>
      <c r="F130" s="320"/>
    </row>
    <row r="131" spans="1:6" x14ac:dyDescent="0.2">
      <c r="A131" s="279"/>
      <c r="B131" s="321"/>
      <c r="C131" s="241"/>
      <c r="D131" s="241"/>
      <c r="E131" s="300"/>
      <c r="F131" s="245"/>
    </row>
    <row r="132" spans="1:6" x14ac:dyDescent="0.2">
      <c r="A132" s="322" t="s">
        <v>672</v>
      </c>
      <c r="B132" s="294" t="s">
        <v>749</v>
      </c>
      <c r="C132" s="277"/>
      <c r="D132" s="277"/>
      <c r="E132" s="293"/>
      <c r="F132" s="301"/>
    </row>
    <row r="133" spans="1:6" x14ac:dyDescent="0.2">
      <c r="A133" s="295"/>
      <c r="B133" s="294"/>
      <c r="C133" s="277"/>
      <c r="D133" s="277"/>
      <c r="E133" s="293"/>
      <c r="F133" s="301"/>
    </row>
    <row r="134" spans="1:6" x14ac:dyDescent="0.2">
      <c r="A134" s="295" t="s">
        <v>674</v>
      </c>
      <c r="B134" s="291" t="str">
        <f>B22</f>
        <v>PREDDELA</v>
      </c>
      <c r="C134" s="277"/>
      <c r="D134" s="277"/>
      <c r="E134" s="293"/>
      <c r="F134" s="323">
        <f>F47</f>
        <v>0</v>
      </c>
    </row>
    <row r="135" spans="1:6" x14ac:dyDescent="0.2">
      <c r="A135" s="295" t="s">
        <v>693</v>
      </c>
      <c r="B135" s="291" t="str">
        <f>B50</f>
        <v>ZEMELJSKA DELA</v>
      </c>
      <c r="C135" s="277"/>
      <c r="D135" s="277"/>
      <c r="E135" s="293"/>
      <c r="F135" s="323">
        <f>F89</f>
        <v>0</v>
      </c>
    </row>
    <row r="136" spans="1:6" x14ac:dyDescent="0.2">
      <c r="A136" s="295" t="s">
        <v>722</v>
      </c>
      <c r="B136" s="291" t="str">
        <f>B92</f>
        <v>ZUNANJA DELA</v>
      </c>
      <c r="C136" s="277"/>
      <c r="D136" s="277"/>
      <c r="E136" s="293"/>
      <c r="F136" s="323">
        <f>F103</f>
        <v>0</v>
      </c>
    </row>
    <row r="137" spans="1:6" x14ac:dyDescent="0.2">
      <c r="A137" s="295" t="s">
        <v>731</v>
      </c>
      <c r="B137" s="304" t="str">
        <f>B106</f>
        <v>OBJEKTI NA CEVOVODU</v>
      </c>
      <c r="C137" s="305"/>
      <c r="D137" s="305"/>
      <c r="E137" s="306"/>
      <c r="F137" s="324">
        <f>F129</f>
        <v>0</v>
      </c>
    </row>
    <row r="138" spans="1:6" ht="13.5" thickBot="1" x14ac:dyDescent="0.25">
      <c r="A138" s="327"/>
      <c r="B138" s="328" t="s">
        <v>750</v>
      </c>
      <c r="C138" s="329"/>
      <c r="D138" s="329"/>
      <c r="E138" s="330"/>
      <c r="F138" s="331">
        <f>SUM(F134:F137)</f>
        <v>0</v>
      </c>
    </row>
    <row r="139" spans="1:6" ht="13.5" thickTop="1" x14ac:dyDescent="0.2">
      <c r="A139" s="327"/>
      <c r="B139" s="332"/>
      <c r="C139" s="333"/>
      <c r="D139" s="333"/>
      <c r="E139" s="334"/>
      <c r="F139" s="335"/>
    </row>
    <row r="140" spans="1:6" x14ac:dyDescent="0.2">
      <c r="A140" s="336" t="s">
        <v>751</v>
      </c>
      <c r="B140" s="265" t="s">
        <v>752</v>
      </c>
      <c r="C140" s="337"/>
      <c r="D140" s="338"/>
      <c r="E140" s="269"/>
      <c r="F140" s="339"/>
    </row>
    <row r="141" spans="1:6" x14ac:dyDescent="0.2">
      <c r="A141" s="287"/>
      <c r="B141" s="340"/>
      <c r="C141" s="274"/>
      <c r="D141" s="341"/>
      <c r="E141" s="273"/>
      <c r="F141" s="342"/>
    </row>
    <row r="142" spans="1:6" ht="89.25" x14ac:dyDescent="0.2">
      <c r="A142" s="295" t="s">
        <v>753</v>
      </c>
      <c r="B142" s="325" t="s">
        <v>754</v>
      </c>
      <c r="C142" s="292"/>
      <c r="D142" s="292"/>
      <c r="E142" s="293"/>
      <c r="F142" s="343"/>
    </row>
    <row r="143" spans="1:6" x14ac:dyDescent="0.2">
      <c r="A143" s="318"/>
      <c r="B143" s="325"/>
      <c r="C143" s="343"/>
      <c r="D143" s="292"/>
      <c r="E143" s="297"/>
      <c r="F143" s="344"/>
    </row>
    <row r="144" spans="1:6" x14ac:dyDescent="0.2">
      <c r="A144" s="295"/>
      <c r="B144" s="276" t="s">
        <v>755</v>
      </c>
      <c r="C144" s="277"/>
      <c r="D144" s="277"/>
      <c r="E144" s="308"/>
      <c r="F144" s="344"/>
    </row>
    <row r="145" spans="1:6" x14ac:dyDescent="0.2">
      <c r="A145" s="295"/>
      <c r="B145" s="276" t="s">
        <v>75</v>
      </c>
      <c r="C145" s="277">
        <v>216</v>
      </c>
      <c r="D145" s="277"/>
      <c r="E145" s="297"/>
      <c r="F145" s="281">
        <f t="shared" ref="F145:F206" si="4">ROUND(C145*E145,2)</f>
        <v>0</v>
      </c>
    </row>
    <row r="146" spans="1:6" x14ac:dyDescent="0.2">
      <c r="A146" s="295"/>
      <c r="B146" s="276" t="s">
        <v>756</v>
      </c>
      <c r="C146" s="277"/>
      <c r="D146" s="277"/>
      <c r="E146" s="308"/>
      <c r="F146" s="281"/>
    </row>
    <row r="147" spans="1:6" x14ac:dyDescent="0.2">
      <c r="A147" s="295"/>
      <c r="B147" s="276" t="s">
        <v>75</v>
      </c>
      <c r="C147" s="277">
        <v>24</v>
      </c>
      <c r="D147" s="277"/>
      <c r="E147" s="297"/>
      <c r="F147" s="281">
        <f t="shared" si="4"/>
        <v>0</v>
      </c>
    </row>
    <row r="148" spans="1:6" x14ac:dyDescent="0.2">
      <c r="A148" s="295"/>
      <c r="B148" s="276" t="s">
        <v>757</v>
      </c>
      <c r="C148" s="277"/>
      <c r="D148" s="277"/>
      <c r="E148" s="308"/>
      <c r="F148" s="281"/>
    </row>
    <row r="149" spans="1:6" x14ac:dyDescent="0.2">
      <c r="A149" s="295"/>
      <c r="B149" s="276" t="s">
        <v>75</v>
      </c>
      <c r="C149" s="277">
        <v>12</v>
      </c>
      <c r="D149" s="277"/>
      <c r="E149" s="297"/>
      <c r="F149" s="281">
        <f t="shared" si="4"/>
        <v>0</v>
      </c>
    </row>
    <row r="150" spans="1:6" x14ac:dyDescent="0.2">
      <c r="A150" s="295"/>
      <c r="B150" s="276"/>
      <c r="C150" s="277"/>
      <c r="D150" s="277"/>
      <c r="E150" s="297"/>
      <c r="F150" s="281"/>
    </row>
    <row r="151" spans="1:6" ht="114.75" x14ac:dyDescent="0.2">
      <c r="A151" s="318" t="s">
        <v>758</v>
      </c>
      <c r="B151" s="325" t="s">
        <v>759</v>
      </c>
      <c r="C151" s="277"/>
      <c r="D151" s="292"/>
      <c r="E151" s="308"/>
      <c r="F151" s="281"/>
    </row>
    <row r="152" spans="1:6" x14ac:dyDescent="0.2">
      <c r="A152" s="279"/>
      <c r="B152" s="319"/>
      <c r="C152" s="292"/>
      <c r="D152" s="283"/>
      <c r="E152" s="293"/>
      <c r="F152" s="281"/>
    </row>
    <row r="153" spans="1:6" x14ac:dyDescent="0.2">
      <c r="A153" s="279"/>
      <c r="B153" s="325" t="s">
        <v>760</v>
      </c>
      <c r="C153" s="283"/>
      <c r="D153" s="283"/>
      <c r="E153" s="308"/>
      <c r="F153" s="281"/>
    </row>
    <row r="154" spans="1:6" x14ac:dyDescent="0.2">
      <c r="A154" s="279"/>
      <c r="B154" s="263" t="s">
        <v>37</v>
      </c>
      <c r="C154" s="283">
        <v>1</v>
      </c>
      <c r="D154" s="283"/>
      <c r="E154" s="308"/>
      <c r="F154" s="281">
        <f t="shared" si="4"/>
        <v>0</v>
      </c>
    </row>
    <row r="155" spans="1:6" x14ac:dyDescent="0.2">
      <c r="A155" s="279"/>
      <c r="B155" s="325" t="s">
        <v>761</v>
      </c>
      <c r="C155" s="283"/>
      <c r="D155" s="283"/>
      <c r="E155" s="308"/>
      <c r="F155" s="281"/>
    </row>
    <row r="156" spans="1:6" x14ac:dyDescent="0.2">
      <c r="A156" s="279"/>
      <c r="B156" s="263" t="s">
        <v>37</v>
      </c>
      <c r="C156" s="283">
        <v>1</v>
      </c>
      <c r="D156" s="283"/>
      <c r="E156" s="308"/>
      <c r="F156" s="281">
        <f t="shared" si="4"/>
        <v>0</v>
      </c>
    </row>
    <row r="157" spans="1:6" x14ac:dyDescent="0.2">
      <c r="A157" s="279"/>
      <c r="B157" s="325" t="s">
        <v>762</v>
      </c>
      <c r="C157" s="283"/>
      <c r="D157" s="283"/>
      <c r="E157" s="308"/>
      <c r="F157" s="281"/>
    </row>
    <row r="158" spans="1:6" x14ac:dyDescent="0.2">
      <c r="A158" s="279"/>
      <c r="B158" s="263" t="s">
        <v>37</v>
      </c>
      <c r="C158" s="283">
        <v>1</v>
      </c>
      <c r="D158" s="283"/>
      <c r="E158" s="308"/>
      <c r="F158" s="281">
        <f t="shared" si="4"/>
        <v>0</v>
      </c>
    </row>
    <row r="159" spans="1:6" x14ac:dyDescent="0.2">
      <c r="A159" s="279"/>
      <c r="B159" s="325" t="s">
        <v>763</v>
      </c>
      <c r="C159" s="283"/>
      <c r="D159" s="283"/>
      <c r="E159" s="308"/>
      <c r="F159" s="281"/>
    </row>
    <row r="160" spans="1:6" x14ac:dyDescent="0.2">
      <c r="A160" s="279"/>
      <c r="B160" s="263" t="s">
        <v>37</v>
      </c>
      <c r="C160" s="283">
        <v>3</v>
      </c>
      <c r="D160" s="283"/>
      <c r="E160" s="308"/>
      <c r="F160" s="281">
        <f t="shared" si="4"/>
        <v>0</v>
      </c>
    </row>
    <row r="161" spans="1:6" x14ac:dyDescent="0.2">
      <c r="A161" s="279"/>
      <c r="B161" s="325" t="s">
        <v>764</v>
      </c>
      <c r="C161" s="283"/>
      <c r="D161" s="283"/>
      <c r="E161" s="308"/>
      <c r="F161" s="281"/>
    </row>
    <row r="162" spans="1:6" x14ac:dyDescent="0.2">
      <c r="A162" s="279"/>
      <c r="B162" s="276" t="s">
        <v>37</v>
      </c>
      <c r="C162" s="283">
        <v>4</v>
      </c>
      <c r="D162" s="283"/>
      <c r="E162" s="308"/>
      <c r="F162" s="281">
        <f t="shared" si="4"/>
        <v>0</v>
      </c>
    </row>
    <row r="163" spans="1:6" x14ac:dyDescent="0.2">
      <c r="A163" s="279"/>
      <c r="B163" s="325" t="s">
        <v>765</v>
      </c>
      <c r="C163" s="283"/>
      <c r="D163" s="283"/>
      <c r="E163" s="308"/>
      <c r="F163" s="281"/>
    </row>
    <row r="164" spans="1:6" x14ac:dyDescent="0.2">
      <c r="A164" s="279"/>
      <c r="B164" s="276" t="s">
        <v>37</v>
      </c>
      <c r="C164" s="283">
        <v>1</v>
      </c>
      <c r="D164" s="283"/>
      <c r="E164" s="308"/>
      <c r="F164" s="281">
        <f t="shared" si="4"/>
        <v>0</v>
      </c>
    </row>
    <row r="165" spans="1:6" x14ac:dyDescent="0.2">
      <c r="A165" s="279"/>
      <c r="B165" s="325" t="s">
        <v>766</v>
      </c>
      <c r="C165" s="283"/>
      <c r="D165" s="283"/>
      <c r="E165" s="308"/>
      <c r="F165" s="281"/>
    </row>
    <row r="166" spans="1:6" x14ac:dyDescent="0.2">
      <c r="A166" s="279"/>
      <c r="B166" s="276" t="s">
        <v>37</v>
      </c>
      <c r="C166" s="283">
        <v>1</v>
      </c>
      <c r="D166" s="283"/>
      <c r="E166" s="308"/>
      <c r="F166" s="281">
        <f t="shared" si="4"/>
        <v>0</v>
      </c>
    </row>
    <row r="167" spans="1:6" x14ac:dyDescent="0.2">
      <c r="A167" s="279"/>
      <c r="B167" s="325" t="s">
        <v>767</v>
      </c>
      <c r="C167" s="283"/>
      <c r="D167" s="283"/>
      <c r="E167" s="308"/>
      <c r="F167" s="281"/>
    </row>
    <row r="168" spans="1:6" x14ac:dyDescent="0.2">
      <c r="A168" s="279"/>
      <c r="B168" s="263" t="s">
        <v>37</v>
      </c>
      <c r="C168" s="283">
        <v>1</v>
      </c>
      <c r="D168" s="283"/>
      <c r="E168" s="308"/>
      <c r="F168" s="281">
        <f t="shared" si="4"/>
        <v>0</v>
      </c>
    </row>
    <row r="169" spans="1:6" x14ac:dyDescent="0.2">
      <c r="A169" s="279"/>
      <c r="B169" s="325" t="s">
        <v>768</v>
      </c>
      <c r="C169" s="283"/>
      <c r="D169" s="283"/>
      <c r="E169" s="308"/>
      <c r="F169" s="281"/>
    </row>
    <row r="170" spans="1:6" x14ac:dyDescent="0.2">
      <c r="A170" s="279"/>
      <c r="B170" s="263" t="s">
        <v>37</v>
      </c>
      <c r="C170" s="283">
        <v>2</v>
      </c>
      <c r="D170" s="283"/>
      <c r="E170" s="308"/>
      <c r="F170" s="281">
        <f t="shared" si="4"/>
        <v>0</v>
      </c>
    </row>
    <row r="171" spans="1:6" x14ac:dyDescent="0.2">
      <c r="A171" s="279"/>
      <c r="B171" s="325" t="s">
        <v>769</v>
      </c>
      <c r="C171" s="283"/>
      <c r="D171" s="283"/>
      <c r="E171" s="308"/>
      <c r="F171" s="281"/>
    </row>
    <row r="172" spans="1:6" x14ac:dyDescent="0.2">
      <c r="A172" s="279"/>
      <c r="B172" s="276" t="s">
        <v>37</v>
      </c>
      <c r="C172" s="283">
        <v>2</v>
      </c>
      <c r="D172" s="283"/>
      <c r="E172" s="308"/>
      <c r="F172" s="281">
        <f t="shared" si="4"/>
        <v>0</v>
      </c>
    </row>
    <row r="173" spans="1:6" x14ac:dyDescent="0.2">
      <c r="A173" s="279"/>
      <c r="B173" s="325" t="s">
        <v>770</v>
      </c>
      <c r="C173" s="283"/>
      <c r="D173" s="283"/>
      <c r="E173" s="308"/>
      <c r="F173" s="281"/>
    </row>
    <row r="174" spans="1:6" x14ac:dyDescent="0.2">
      <c r="A174" s="279"/>
      <c r="B174" s="263" t="s">
        <v>37</v>
      </c>
      <c r="C174" s="283">
        <v>1</v>
      </c>
      <c r="D174" s="283"/>
      <c r="E174" s="308"/>
      <c r="F174" s="281">
        <f t="shared" si="4"/>
        <v>0</v>
      </c>
    </row>
    <row r="175" spans="1:6" x14ac:dyDescent="0.2">
      <c r="A175" s="279"/>
      <c r="B175" s="325" t="s">
        <v>771</v>
      </c>
      <c r="C175" s="283"/>
      <c r="D175" s="283"/>
      <c r="E175" s="308"/>
      <c r="F175" s="281"/>
    </row>
    <row r="176" spans="1:6" x14ac:dyDescent="0.2">
      <c r="A176" s="279"/>
      <c r="B176" s="263" t="s">
        <v>37</v>
      </c>
      <c r="C176" s="283">
        <v>1</v>
      </c>
      <c r="D176" s="283"/>
      <c r="E176" s="308"/>
      <c r="F176" s="281">
        <f t="shared" si="4"/>
        <v>0</v>
      </c>
    </row>
    <row r="177" spans="1:6" x14ac:dyDescent="0.2">
      <c r="A177" s="279"/>
      <c r="B177" s="309" t="s">
        <v>772</v>
      </c>
      <c r="C177" s="283"/>
      <c r="D177" s="283"/>
      <c r="E177" s="308"/>
      <c r="F177" s="281"/>
    </row>
    <row r="178" spans="1:6" x14ac:dyDescent="0.2">
      <c r="A178" s="279"/>
      <c r="B178" s="263" t="s">
        <v>37</v>
      </c>
      <c r="C178" s="283">
        <v>3</v>
      </c>
      <c r="D178" s="283"/>
      <c r="E178" s="308"/>
      <c r="F178" s="281">
        <f t="shared" si="4"/>
        <v>0</v>
      </c>
    </row>
    <row r="179" spans="1:6" x14ac:dyDescent="0.2">
      <c r="A179" s="279"/>
      <c r="B179" s="263"/>
      <c r="C179" s="283"/>
      <c r="D179" s="283"/>
      <c r="E179" s="308"/>
      <c r="F179" s="281"/>
    </row>
    <row r="180" spans="1:6" ht="51" x14ac:dyDescent="0.2">
      <c r="A180" s="318" t="s">
        <v>773</v>
      </c>
      <c r="B180" s="325" t="s">
        <v>774</v>
      </c>
      <c r="C180" s="283"/>
      <c r="D180" s="292"/>
      <c r="E180" s="308"/>
      <c r="F180" s="281"/>
    </row>
    <row r="181" spans="1:6" ht="76.5" x14ac:dyDescent="0.2">
      <c r="A181" s="279"/>
      <c r="B181" s="325" t="s">
        <v>775</v>
      </c>
      <c r="C181" s="283"/>
      <c r="D181" s="283"/>
      <c r="E181" s="308"/>
      <c r="F181" s="281"/>
    </row>
    <row r="182" spans="1:6" x14ac:dyDescent="0.2">
      <c r="A182" s="279"/>
      <c r="B182" s="276" t="s">
        <v>37</v>
      </c>
      <c r="C182" s="283">
        <v>2</v>
      </c>
      <c r="D182" s="283"/>
      <c r="E182" s="308"/>
      <c r="F182" s="281">
        <f t="shared" si="4"/>
        <v>0</v>
      </c>
    </row>
    <row r="183" spans="1:6" ht="76.5" x14ac:dyDescent="0.2">
      <c r="A183" s="279"/>
      <c r="B183" s="325" t="s">
        <v>776</v>
      </c>
      <c r="C183" s="283"/>
      <c r="D183" s="283"/>
      <c r="E183" s="308"/>
      <c r="F183" s="281"/>
    </row>
    <row r="184" spans="1:6" x14ac:dyDescent="0.2">
      <c r="A184" s="279"/>
      <c r="B184" s="263" t="s">
        <v>37</v>
      </c>
      <c r="C184" s="283">
        <v>4</v>
      </c>
      <c r="D184" s="283"/>
      <c r="E184" s="308"/>
      <c r="F184" s="281">
        <f t="shared" si="4"/>
        <v>0</v>
      </c>
    </row>
    <row r="185" spans="1:6" x14ac:dyDescent="0.2">
      <c r="A185" s="279"/>
      <c r="B185" s="263"/>
      <c r="C185" s="283"/>
      <c r="D185" s="283"/>
      <c r="E185" s="308"/>
      <c r="F185" s="281"/>
    </row>
    <row r="186" spans="1:6" ht="63.75" x14ac:dyDescent="0.2">
      <c r="A186" s="318" t="s">
        <v>777</v>
      </c>
      <c r="B186" s="325" t="s">
        <v>778</v>
      </c>
      <c r="C186" s="283"/>
      <c r="D186" s="292"/>
      <c r="E186" s="308"/>
      <c r="F186" s="281"/>
    </row>
    <row r="187" spans="1:6" x14ac:dyDescent="0.2">
      <c r="A187" s="279"/>
      <c r="B187" s="319"/>
      <c r="C187" s="292"/>
      <c r="D187" s="283"/>
      <c r="E187" s="293"/>
      <c r="F187" s="281"/>
    </row>
    <row r="188" spans="1:6" x14ac:dyDescent="0.2">
      <c r="A188" s="279"/>
      <c r="B188" s="309" t="s">
        <v>779</v>
      </c>
      <c r="C188" s="283"/>
      <c r="D188" s="283"/>
      <c r="E188" s="308"/>
      <c r="F188" s="281"/>
    </row>
    <row r="189" spans="1:6" x14ac:dyDescent="0.2">
      <c r="A189" s="279"/>
      <c r="B189" s="263" t="s">
        <v>37</v>
      </c>
      <c r="C189" s="283">
        <v>3</v>
      </c>
      <c r="D189" s="283"/>
      <c r="E189" s="308"/>
      <c r="F189" s="281">
        <f t="shared" si="4"/>
        <v>0</v>
      </c>
    </row>
    <row r="190" spans="1:6" x14ac:dyDescent="0.2">
      <c r="A190" s="279"/>
      <c r="B190" s="309" t="s">
        <v>780</v>
      </c>
      <c r="C190" s="283"/>
      <c r="D190" s="283"/>
      <c r="E190" s="308"/>
      <c r="F190" s="281"/>
    </row>
    <row r="191" spans="1:6" x14ac:dyDescent="0.2">
      <c r="A191" s="279"/>
      <c r="B191" s="263" t="s">
        <v>37</v>
      </c>
      <c r="C191" s="283">
        <v>1</v>
      </c>
      <c r="D191" s="283"/>
      <c r="E191" s="308"/>
      <c r="F191" s="281">
        <f t="shared" si="4"/>
        <v>0</v>
      </c>
    </row>
    <row r="192" spans="1:6" x14ac:dyDescent="0.2">
      <c r="A192" s="279"/>
      <c r="B192" s="263"/>
      <c r="C192" s="283"/>
      <c r="D192" s="283"/>
      <c r="E192" s="308"/>
      <c r="F192" s="281"/>
    </row>
    <row r="193" spans="1:6" ht="51" x14ac:dyDescent="0.2">
      <c r="A193" s="279" t="s">
        <v>781</v>
      </c>
      <c r="B193" s="263" t="s">
        <v>782</v>
      </c>
      <c r="C193" s="241"/>
      <c r="D193" s="241"/>
      <c r="E193" s="297"/>
      <c r="F193" s="281"/>
    </row>
    <row r="194" spans="1:6" x14ac:dyDescent="0.2">
      <c r="A194" s="279"/>
      <c r="B194" s="263"/>
      <c r="C194" s="241"/>
      <c r="D194" s="241"/>
      <c r="E194" s="297"/>
      <c r="F194" s="281"/>
    </row>
    <row r="195" spans="1:6" x14ac:dyDescent="0.2">
      <c r="A195" s="279"/>
      <c r="B195" s="263" t="s">
        <v>783</v>
      </c>
      <c r="C195" s="241"/>
      <c r="D195" s="241"/>
      <c r="E195" s="297"/>
      <c r="F195" s="281"/>
    </row>
    <row r="196" spans="1:6" x14ac:dyDescent="0.2">
      <c r="A196" s="279"/>
      <c r="B196" s="263" t="s">
        <v>784</v>
      </c>
      <c r="C196" s="241">
        <v>10</v>
      </c>
      <c r="D196" s="241"/>
      <c r="E196" s="297"/>
      <c r="F196" s="281">
        <f t="shared" si="4"/>
        <v>0</v>
      </c>
    </row>
    <row r="197" spans="1:6" x14ac:dyDescent="0.2">
      <c r="A197" s="279"/>
      <c r="B197" s="263" t="s">
        <v>785</v>
      </c>
      <c r="C197" s="241"/>
      <c r="D197" s="241"/>
      <c r="E197" s="297"/>
      <c r="F197" s="281"/>
    </row>
    <row r="198" spans="1:6" x14ac:dyDescent="0.2">
      <c r="A198" s="279"/>
      <c r="B198" s="263" t="s">
        <v>37</v>
      </c>
      <c r="C198" s="241">
        <v>4</v>
      </c>
      <c r="D198" s="241"/>
      <c r="E198" s="297"/>
      <c r="F198" s="281">
        <f t="shared" si="4"/>
        <v>0</v>
      </c>
    </row>
    <row r="199" spans="1:6" x14ac:dyDescent="0.2">
      <c r="A199" s="279"/>
      <c r="B199" s="263" t="s">
        <v>786</v>
      </c>
      <c r="C199" s="241"/>
      <c r="D199" s="241"/>
      <c r="E199" s="297"/>
      <c r="F199" s="281"/>
    </row>
    <row r="200" spans="1:6" x14ac:dyDescent="0.2">
      <c r="A200" s="279"/>
      <c r="B200" s="263" t="s">
        <v>37</v>
      </c>
      <c r="C200" s="241">
        <v>2</v>
      </c>
      <c r="D200" s="241"/>
      <c r="E200" s="297"/>
      <c r="F200" s="281">
        <f t="shared" si="4"/>
        <v>0</v>
      </c>
    </row>
    <row r="201" spans="1:6" x14ac:dyDescent="0.2">
      <c r="A201" s="279"/>
      <c r="B201" s="263"/>
      <c r="C201" s="241"/>
      <c r="D201" s="241"/>
      <c r="E201" s="297"/>
      <c r="F201" s="281"/>
    </row>
    <row r="202" spans="1:6" ht="25.5" x14ac:dyDescent="0.2">
      <c r="A202" s="385" t="s">
        <v>787</v>
      </c>
      <c r="B202" s="388" t="s">
        <v>788</v>
      </c>
      <c r="C202" s="337"/>
      <c r="D202" s="389"/>
      <c r="E202" s="390"/>
      <c r="F202" s="384"/>
    </row>
    <row r="203" spans="1:6" x14ac:dyDescent="0.2">
      <c r="A203" s="385"/>
      <c r="B203" s="382" t="s">
        <v>789</v>
      </c>
      <c r="C203" s="386">
        <v>7.0000000000000007E-2</v>
      </c>
      <c r="D203" s="337"/>
      <c r="E203" s="387">
        <f>SUM(F145:F200)</f>
        <v>0</v>
      </c>
      <c r="F203" s="384">
        <f>ROUND(C203*E203,2)</f>
        <v>0</v>
      </c>
    </row>
    <row r="204" spans="1:6" x14ac:dyDescent="0.2">
      <c r="A204" s="290"/>
      <c r="B204" s="282"/>
      <c r="C204" s="283"/>
      <c r="D204" s="283"/>
      <c r="E204" s="244"/>
      <c r="F204" s="281"/>
    </row>
    <row r="205" spans="1:6" x14ac:dyDescent="0.2">
      <c r="A205" s="279" t="s">
        <v>790</v>
      </c>
      <c r="B205" s="263" t="s">
        <v>791</v>
      </c>
      <c r="C205" s="241"/>
      <c r="D205" s="241"/>
      <c r="E205" s="297"/>
      <c r="F205" s="281"/>
    </row>
    <row r="206" spans="1:6" x14ac:dyDescent="0.2">
      <c r="A206" s="279"/>
      <c r="B206" s="263" t="s">
        <v>75</v>
      </c>
      <c r="C206" s="241">
        <v>240</v>
      </c>
      <c r="D206" s="241"/>
      <c r="E206" s="297"/>
      <c r="F206" s="281">
        <f t="shared" si="4"/>
        <v>0</v>
      </c>
    </row>
    <row r="207" spans="1:6" x14ac:dyDescent="0.2">
      <c r="A207" s="295"/>
      <c r="B207" s="276"/>
      <c r="C207" s="277"/>
      <c r="D207" s="277"/>
      <c r="E207" s="297"/>
      <c r="F207" s="281"/>
    </row>
    <row r="208" spans="1:6" x14ac:dyDescent="0.2">
      <c r="A208" s="279" t="s">
        <v>792</v>
      </c>
      <c r="B208" s="263" t="s">
        <v>793</v>
      </c>
      <c r="C208" s="241"/>
      <c r="D208" s="241"/>
      <c r="E208" s="297"/>
      <c r="F208" s="281"/>
    </row>
    <row r="209" spans="1:6" x14ac:dyDescent="0.2">
      <c r="A209" s="279"/>
      <c r="B209" s="263" t="s">
        <v>75</v>
      </c>
      <c r="C209" s="241">
        <v>240</v>
      </c>
      <c r="D209" s="241"/>
      <c r="E209" s="297"/>
      <c r="F209" s="281">
        <f t="shared" ref="F209:F224" si="5">ROUND(C209*E209,2)</f>
        <v>0</v>
      </c>
    </row>
    <row r="210" spans="1:6" x14ac:dyDescent="0.2">
      <c r="A210" s="279"/>
      <c r="B210" s="263"/>
      <c r="C210" s="241"/>
      <c r="D210" s="241"/>
      <c r="E210" s="244"/>
      <c r="F210" s="281"/>
    </row>
    <row r="211" spans="1:6" x14ac:dyDescent="0.2">
      <c r="A211" s="279" t="s">
        <v>794</v>
      </c>
      <c r="B211" s="263" t="s">
        <v>795</v>
      </c>
      <c r="C211" s="241"/>
      <c r="D211" s="241"/>
      <c r="E211" s="297"/>
      <c r="F211" s="281"/>
    </row>
    <row r="212" spans="1:6" x14ac:dyDescent="0.2">
      <c r="A212" s="279"/>
      <c r="B212" s="263" t="s">
        <v>75</v>
      </c>
      <c r="C212" s="241">
        <v>240</v>
      </c>
      <c r="D212" s="241"/>
      <c r="E212" s="297"/>
      <c r="F212" s="281">
        <f t="shared" si="5"/>
        <v>0</v>
      </c>
    </row>
    <row r="213" spans="1:6" x14ac:dyDescent="0.2">
      <c r="A213" s="290"/>
      <c r="B213" s="282"/>
      <c r="C213" s="283"/>
      <c r="D213" s="283"/>
      <c r="E213" s="244"/>
      <c r="F213" s="281"/>
    </row>
    <row r="214" spans="1:6" x14ac:dyDescent="0.2">
      <c r="A214" s="279" t="s">
        <v>796</v>
      </c>
      <c r="B214" s="263" t="s">
        <v>797</v>
      </c>
      <c r="C214" s="241"/>
      <c r="D214" s="241"/>
      <c r="E214" s="297"/>
      <c r="F214" s="281"/>
    </row>
    <row r="215" spans="1:6" x14ac:dyDescent="0.2">
      <c r="A215" s="279"/>
      <c r="B215" s="263" t="s">
        <v>37</v>
      </c>
      <c r="C215" s="241">
        <v>1</v>
      </c>
      <c r="D215" s="241"/>
      <c r="E215" s="297"/>
      <c r="F215" s="281">
        <f t="shared" si="5"/>
        <v>0</v>
      </c>
    </row>
    <row r="216" spans="1:6" x14ac:dyDescent="0.2">
      <c r="A216" s="290"/>
      <c r="B216" s="282"/>
      <c r="C216" s="283"/>
      <c r="D216" s="283"/>
      <c r="E216" s="244"/>
      <c r="F216" s="281"/>
    </row>
    <row r="217" spans="1:6" ht="25.5" x14ac:dyDescent="0.2">
      <c r="A217" s="279" t="s">
        <v>798</v>
      </c>
      <c r="B217" s="263" t="s">
        <v>799</v>
      </c>
      <c r="C217" s="241"/>
      <c r="D217" s="241"/>
      <c r="E217" s="297"/>
      <c r="F217" s="281"/>
    </row>
    <row r="218" spans="1:6" x14ac:dyDescent="0.2">
      <c r="A218" s="279"/>
      <c r="B218" s="263" t="s">
        <v>37</v>
      </c>
      <c r="C218" s="277">
        <v>3</v>
      </c>
      <c r="D218" s="241"/>
      <c r="E218" s="250"/>
      <c r="F218" s="281">
        <f t="shared" si="5"/>
        <v>0</v>
      </c>
    </row>
    <row r="219" spans="1:6" x14ac:dyDescent="0.2">
      <c r="A219" s="279"/>
      <c r="B219" s="263"/>
      <c r="C219" s="241"/>
      <c r="D219" s="241"/>
      <c r="E219" s="250"/>
      <c r="F219" s="281"/>
    </row>
    <row r="220" spans="1:6" ht="38.25" x14ac:dyDescent="0.2">
      <c r="A220" s="290" t="s">
        <v>800</v>
      </c>
      <c r="B220" s="263" t="s">
        <v>801</v>
      </c>
      <c r="C220" s="241"/>
      <c r="D220" s="241"/>
      <c r="E220" s="250"/>
      <c r="F220" s="281"/>
    </row>
    <row r="221" spans="1:6" x14ac:dyDescent="0.2">
      <c r="A221" s="279"/>
      <c r="B221" s="282" t="s">
        <v>37</v>
      </c>
      <c r="C221" s="245">
        <v>1</v>
      </c>
      <c r="D221" s="341"/>
      <c r="E221" s="300"/>
      <c r="F221" s="281">
        <f t="shared" si="5"/>
        <v>0</v>
      </c>
    </row>
    <row r="222" spans="1:6" x14ac:dyDescent="0.2">
      <c r="A222" s="279"/>
      <c r="B222" s="340"/>
      <c r="C222" s="341"/>
      <c r="D222" s="341"/>
      <c r="E222" s="273"/>
      <c r="F222" s="281"/>
    </row>
    <row r="223" spans="1:6" x14ac:dyDescent="0.2">
      <c r="A223" s="290" t="s">
        <v>802</v>
      </c>
      <c r="B223" s="282" t="s">
        <v>803</v>
      </c>
      <c r="C223" s="283"/>
      <c r="D223" s="283"/>
      <c r="E223" s="244"/>
      <c r="F223" s="281"/>
    </row>
    <row r="224" spans="1:6" x14ac:dyDescent="0.2">
      <c r="A224" s="241"/>
      <c r="B224" s="284" t="s">
        <v>789</v>
      </c>
      <c r="C224" s="251">
        <v>1</v>
      </c>
      <c r="D224" s="251"/>
      <c r="E224" s="253"/>
      <c r="F224" s="307">
        <f t="shared" si="5"/>
        <v>0</v>
      </c>
    </row>
    <row r="225" spans="1:6" x14ac:dyDescent="0.2">
      <c r="A225" s="290"/>
      <c r="B225" s="263"/>
      <c r="C225" s="283"/>
      <c r="D225" s="241"/>
      <c r="E225" s="244"/>
      <c r="F225" s="278"/>
    </row>
    <row r="226" spans="1:6" ht="13.5" thickBot="1" x14ac:dyDescent="0.25">
      <c r="A226" s="287"/>
      <c r="B226" s="288" t="s">
        <v>804</v>
      </c>
      <c r="C226" s="259"/>
      <c r="D226" s="259"/>
      <c r="E226" s="261"/>
      <c r="F226" s="289">
        <f>SUM(F142:F224)</f>
        <v>0</v>
      </c>
    </row>
    <row r="227" spans="1:6" ht="13.5" thickTop="1" x14ac:dyDescent="0.2">
      <c r="A227" s="287"/>
      <c r="B227" s="319"/>
      <c r="C227" s="341"/>
      <c r="D227" s="341"/>
      <c r="E227" s="273"/>
      <c r="F227" s="320"/>
    </row>
    <row r="228" spans="1:6" x14ac:dyDescent="0.2">
      <c r="A228" s="287"/>
      <c r="B228" s="319"/>
      <c r="C228" s="341"/>
      <c r="D228" s="341"/>
      <c r="E228" s="273"/>
      <c r="F228" s="320"/>
    </row>
    <row r="229" spans="1:6" x14ac:dyDescent="0.2">
      <c r="A229" s="345" t="s">
        <v>805</v>
      </c>
      <c r="B229" s="265" t="s">
        <v>806</v>
      </c>
      <c r="C229" s="338"/>
      <c r="D229" s="338"/>
      <c r="E229" s="269"/>
      <c r="F229" s="346"/>
    </row>
    <row r="230" spans="1:6" x14ac:dyDescent="0.2">
      <c r="A230" s="347"/>
      <c r="B230" s="272"/>
      <c r="C230" s="341"/>
      <c r="D230" s="341"/>
      <c r="E230" s="273"/>
      <c r="F230" s="320"/>
    </row>
    <row r="231" spans="1:6" ht="38.25" x14ac:dyDescent="0.2">
      <c r="A231" s="279" t="s">
        <v>807</v>
      </c>
      <c r="B231" s="263" t="s">
        <v>808</v>
      </c>
      <c r="C231" s="241"/>
      <c r="D231" s="241"/>
      <c r="E231" s="250"/>
      <c r="F231" s="245"/>
    </row>
    <row r="232" spans="1:6" x14ac:dyDescent="0.2">
      <c r="A232" s="262"/>
      <c r="B232" s="282" t="s">
        <v>75</v>
      </c>
      <c r="C232" s="283">
        <v>240</v>
      </c>
      <c r="D232" s="283"/>
      <c r="E232" s="244"/>
      <c r="F232" s="281">
        <f t="shared" ref="F232:F244" si="6">ROUND(C232*E232,2)</f>
        <v>0</v>
      </c>
    </row>
    <row r="233" spans="1:6" x14ac:dyDescent="0.2">
      <c r="A233" s="262"/>
      <c r="B233" s="282"/>
      <c r="C233" s="283"/>
      <c r="D233" s="283"/>
      <c r="E233" s="244"/>
      <c r="F233" s="281"/>
    </row>
    <row r="234" spans="1:6" ht="51" x14ac:dyDescent="0.2">
      <c r="A234" s="279" t="s">
        <v>809</v>
      </c>
      <c r="B234" s="348" t="s">
        <v>926</v>
      </c>
      <c r="C234" s="241"/>
      <c r="D234" s="241"/>
      <c r="E234" s="293"/>
      <c r="F234" s="281"/>
    </row>
    <row r="235" spans="1:6" x14ac:dyDescent="0.2">
      <c r="A235" s="262"/>
      <c r="B235" s="263" t="s">
        <v>327</v>
      </c>
      <c r="C235" s="241">
        <v>12</v>
      </c>
      <c r="D235" s="241"/>
      <c r="E235" s="293">
        <v>45</v>
      </c>
      <c r="F235" s="281">
        <f t="shared" si="6"/>
        <v>540</v>
      </c>
    </row>
    <row r="236" spans="1:6" x14ac:dyDescent="0.2">
      <c r="A236" s="262"/>
      <c r="B236" s="263"/>
      <c r="C236" s="241"/>
      <c r="D236" s="241"/>
      <c r="E236" s="293"/>
      <c r="F236" s="281"/>
    </row>
    <row r="237" spans="1:6" x14ac:dyDescent="0.2">
      <c r="A237" s="279" t="s">
        <v>810</v>
      </c>
      <c r="B237" s="263" t="s">
        <v>811</v>
      </c>
      <c r="C237" s="241"/>
      <c r="D237" s="241"/>
      <c r="E237" s="293"/>
      <c r="F237" s="281"/>
    </row>
    <row r="238" spans="1:6" x14ac:dyDescent="0.2">
      <c r="A238" s="262"/>
      <c r="B238" s="263" t="s">
        <v>37</v>
      </c>
      <c r="C238" s="241">
        <v>1</v>
      </c>
      <c r="D238" s="241"/>
      <c r="E238" s="293"/>
      <c r="F238" s="281">
        <f t="shared" si="6"/>
        <v>0</v>
      </c>
    </row>
    <row r="239" spans="1:6" x14ac:dyDescent="0.2">
      <c r="A239" s="262"/>
      <c r="B239" s="263"/>
      <c r="C239" s="241"/>
      <c r="D239" s="241"/>
      <c r="E239" s="293"/>
      <c r="F239" s="281"/>
    </row>
    <row r="240" spans="1:6" ht="38.25" x14ac:dyDescent="0.2">
      <c r="A240" s="385" t="s">
        <v>812</v>
      </c>
      <c r="B240" s="388" t="s">
        <v>813</v>
      </c>
      <c r="C240" s="389"/>
      <c r="D240" s="389"/>
      <c r="E240" s="390"/>
      <c r="F240" s="384"/>
    </row>
    <row r="241" spans="1:6" x14ac:dyDescent="0.2">
      <c r="A241" s="391"/>
      <c r="B241" s="388" t="s">
        <v>37</v>
      </c>
      <c r="C241" s="389">
        <v>0</v>
      </c>
      <c r="D241" s="389"/>
      <c r="E241" s="390"/>
      <c r="F241" s="384">
        <f t="shared" si="6"/>
        <v>0</v>
      </c>
    </row>
    <row r="242" spans="1:6" x14ac:dyDescent="0.2">
      <c r="A242" s="349"/>
      <c r="B242" s="282"/>
      <c r="C242" s="283"/>
      <c r="D242" s="283"/>
      <c r="E242" s="293"/>
      <c r="F242" s="281"/>
    </row>
    <row r="243" spans="1:6" ht="38.25" x14ac:dyDescent="0.2">
      <c r="A243" s="385" t="s">
        <v>814</v>
      </c>
      <c r="B243" s="388" t="s">
        <v>815</v>
      </c>
      <c r="C243" s="389"/>
      <c r="D243" s="389"/>
      <c r="E243" s="390"/>
      <c r="F243" s="384"/>
    </row>
    <row r="244" spans="1:6" x14ac:dyDescent="0.2">
      <c r="A244" s="391"/>
      <c r="B244" s="388" t="s">
        <v>37</v>
      </c>
      <c r="C244" s="389">
        <v>0</v>
      </c>
      <c r="D244" s="389"/>
      <c r="E244" s="390"/>
      <c r="F244" s="384">
        <f t="shared" si="6"/>
        <v>0</v>
      </c>
    </row>
    <row r="245" spans="1:6" x14ac:dyDescent="0.2">
      <c r="A245" s="377"/>
      <c r="B245" s="284"/>
      <c r="C245" s="251"/>
      <c r="D245" s="251"/>
      <c r="E245" s="306"/>
      <c r="F245" s="307"/>
    </row>
    <row r="246" spans="1:6" ht="13.5" thickBot="1" x14ac:dyDescent="0.25">
      <c r="A246" s="350"/>
      <c r="B246" s="288" t="s">
        <v>817</v>
      </c>
      <c r="C246" s="259"/>
      <c r="D246" s="259"/>
      <c r="E246" s="261"/>
      <c r="F246" s="289">
        <f>SUM(F232:F245)</f>
        <v>540</v>
      </c>
    </row>
    <row r="247" spans="1:6" ht="13.5" thickTop="1" x14ac:dyDescent="0.2">
      <c r="A247" s="262"/>
      <c r="B247" s="263"/>
      <c r="C247" s="241"/>
      <c r="D247" s="241"/>
      <c r="E247" s="244"/>
      <c r="F247" s="245"/>
    </row>
    <row r="248" spans="1:6" x14ac:dyDescent="0.2">
      <c r="A248" s="262"/>
      <c r="B248" s="263"/>
      <c r="C248" s="241"/>
      <c r="D248" s="241"/>
      <c r="E248" s="244"/>
      <c r="F248" s="245"/>
    </row>
    <row r="249" spans="1:6" x14ac:dyDescent="0.2">
      <c r="A249" s="262"/>
      <c r="B249" s="263"/>
      <c r="C249" s="241"/>
      <c r="D249" s="241"/>
      <c r="E249" s="244"/>
      <c r="F249" s="245"/>
    </row>
    <row r="250" spans="1:6" x14ac:dyDescent="0.2">
      <c r="A250" s="271" t="s">
        <v>659</v>
      </c>
      <c r="B250" s="272" t="s">
        <v>818</v>
      </c>
      <c r="C250" s="241"/>
      <c r="D250" s="241"/>
      <c r="E250" s="244"/>
      <c r="F250" s="245"/>
    </row>
    <row r="251" spans="1:6" x14ac:dyDescent="0.2">
      <c r="A251" s="262"/>
      <c r="B251" s="263"/>
      <c r="C251" s="241"/>
      <c r="D251" s="241"/>
      <c r="E251" s="244"/>
      <c r="F251" s="245"/>
    </row>
    <row r="252" spans="1:6" x14ac:dyDescent="0.2">
      <c r="A252" s="262" t="s">
        <v>672</v>
      </c>
      <c r="B252" s="263" t="str">
        <f>B20</f>
        <v>GRADBENA DELA ZA CEVOVOD</v>
      </c>
      <c r="C252" s="247"/>
      <c r="D252" s="247"/>
      <c r="E252" s="273"/>
      <c r="F252" s="351">
        <f>F138</f>
        <v>0</v>
      </c>
    </row>
    <row r="253" spans="1:6" x14ac:dyDescent="0.2">
      <c r="A253" s="262" t="s">
        <v>751</v>
      </c>
      <c r="B253" s="263" t="str">
        <f>B140</f>
        <v>MONTAŽNA DELA</v>
      </c>
      <c r="C253" s="247"/>
      <c r="D253" s="247"/>
      <c r="E253" s="273"/>
      <c r="F253" s="351">
        <f>F226</f>
        <v>0</v>
      </c>
    </row>
    <row r="254" spans="1:6" x14ac:dyDescent="0.2">
      <c r="A254" s="262" t="s">
        <v>805</v>
      </c>
      <c r="B254" s="284" t="str">
        <f>B229</f>
        <v>ZAKLJUČNA DELA</v>
      </c>
      <c r="C254" s="252"/>
      <c r="D254" s="252"/>
      <c r="E254" s="257"/>
      <c r="F254" s="352">
        <f>F246</f>
        <v>540</v>
      </c>
    </row>
    <row r="255" spans="1:6" x14ac:dyDescent="0.2">
      <c r="A255" s="262"/>
      <c r="B255" s="282"/>
      <c r="C255" s="341"/>
      <c r="D255" s="341"/>
      <c r="E255" s="273" t="s">
        <v>819</v>
      </c>
      <c r="F255" s="372">
        <f>SUM(F252:F254)</f>
        <v>540</v>
      </c>
    </row>
    <row r="259" spans="1:6" x14ac:dyDescent="0.2">
      <c r="A259" s="264" t="s">
        <v>660</v>
      </c>
      <c r="B259" s="477" t="s">
        <v>820</v>
      </c>
      <c r="C259" s="477"/>
      <c r="D259" s="477"/>
      <c r="E259" s="477"/>
      <c r="F259" s="477"/>
    </row>
    <row r="260" spans="1:6" x14ac:dyDescent="0.2">
      <c r="A260" s="262"/>
      <c r="B260" s="353"/>
      <c r="C260" s="241"/>
      <c r="D260" s="241"/>
      <c r="E260" s="244"/>
      <c r="F260" s="245"/>
    </row>
    <row r="261" spans="1:6" x14ac:dyDescent="0.2">
      <c r="A261" s="264" t="s">
        <v>672</v>
      </c>
      <c r="B261" s="354" t="s">
        <v>673</v>
      </c>
      <c r="C261" s="268"/>
      <c r="D261" s="268"/>
      <c r="E261" s="269"/>
      <c r="F261" s="270"/>
    </row>
    <row r="262" spans="1:6" x14ac:dyDescent="0.2">
      <c r="A262" s="271"/>
      <c r="B262" s="355"/>
      <c r="C262" s="247"/>
      <c r="D262" s="247"/>
      <c r="E262" s="273"/>
      <c r="F262" s="274"/>
    </row>
    <row r="263" spans="1:6" x14ac:dyDescent="0.2">
      <c r="A263" s="271" t="s">
        <v>674</v>
      </c>
      <c r="B263" s="355" t="s">
        <v>29</v>
      </c>
      <c r="C263" s="247"/>
      <c r="D263" s="241"/>
      <c r="E263" s="244"/>
      <c r="F263" s="245"/>
    </row>
    <row r="264" spans="1:6" x14ac:dyDescent="0.2">
      <c r="A264" s="279" t="s">
        <v>675</v>
      </c>
      <c r="B264" s="263" t="s">
        <v>676</v>
      </c>
      <c r="C264" s="241"/>
      <c r="D264" s="241"/>
      <c r="E264" s="244"/>
      <c r="F264" s="245"/>
    </row>
    <row r="265" spans="1:6" x14ac:dyDescent="0.2">
      <c r="A265" s="279"/>
      <c r="B265" s="353" t="s">
        <v>37</v>
      </c>
      <c r="C265" s="241">
        <v>1</v>
      </c>
      <c r="D265" s="280"/>
      <c r="E265" s="244"/>
      <c r="F265" s="281">
        <f t="shared" ref="F265:F274" si="7">ROUND(C265*E265,2)</f>
        <v>0</v>
      </c>
    </row>
    <row r="266" spans="1:6" x14ac:dyDescent="0.2">
      <c r="A266" s="275"/>
      <c r="B266" s="353"/>
      <c r="C266" s="241"/>
      <c r="D266" s="241"/>
      <c r="E266" s="244"/>
      <c r="F266" s="281"/>
    </row>
    <row r="267" spans="1:6" x14ac:dyDescent="0.2">
      <c r="A267" s="279" t="s">
        <v>821</v>
      </c>
      <c r="B267" s="263" t="s">
        <v>678</v>
      </c>
      <c r="C267" s="241"/>
      <c r="D267" s="241"/>
      <c r="E267" s="244"/>
      <c r="F267" s="281"/>
    </row>
    <row r="268" spans="1:6" x14ac:dyDescent="0.2">
      <c r="A268" s="275"/>
      <c r="B268" s="353" t="s">
        <v>37</v>
      </c>
      <c r="C268" s="241">
        <v>1</v>
      </c>
      <c r="D268" s="241"/>
      <c r="E268" s="244"/>
      <c r="F268" s="281">
        <f t="shared" si="7"/>
        <v>0</v>
      </c>
    </row>
    <row r="269" spans="1:6" x14ac:dyDescent="0.2">
      <c r="A269" s="275"/>
      <c r="B269" s="353"/>
      <c r="C269" s="241"/>
      <c r="D269" s="241"/>
      <c r="E269" s="244"/>
      <c r="F269" s="281"/>
    </row>
    <row r="270" spans="1:6" ht="25.5" x14ac:dyDescent="0.2">
      <c r="A270" s="279" t="s">
        <v>679</v>
      </c>
      <c r="B270" s="276" t="s">
        <v>680</v>
      </c>
      <c r="C270" s="277"/>
      <c r="D270" s="241"/>
      <c r="E270" s="244"/>
      <c r="F270" s="281"/>
    </row>
    <row r="271" spans="1:6" x14ac:dyDescent="0.2">
      <c r="A271" s="279"/>
      <c r="B271" s="356" t="s">
        <v>37</v>
      </c>
      <c r="C271" s="277">
        <v>5</v>
      </c>
      <c r="D271" s="241"/>
      <c r="E271" s="244"/>
      <c r="F271" s="281">
        <f t="shared" si="7"/>
        <v>0</v>
      </c>
    </row>
    <row r="272" spans="1:6" x14ac:dyDescent="0.2">
      <c r="A272" s="279"/>
      <c r="B272" s="356"/>
      <c r="C272" s="277"/>
      <c r="D272" s="241"/>
      <c r="E272" s="244"/>
      <c r="F272" s="281"/>
    </row>
    <row r="273" spans="1:6" ht="38.25" x14ac:dyDescent="0.2">
      <c r="A273" s="279" t="s">
        <v>681</v>
      </c>
      <c r="B273" s="276" t="s">
        <v>689</v>
      </c>
      <c r="C273" s="277"/>
      <c r="D273" s="241"/>
      <c r="E273" s="244"/>
      <c r="F273" s="281"/>
    </row>
    <row r="274" spans="1:6" x14ac:dyDescent="0.2">
      <c r="A274" s="279"/>
      <c r="B274" s="356" t="s">
        <v>327</v>
      </c>
      <c r="C274" s="277">
        <v>5</v>
      </c>
      <c r="D274" s="241"/>
      <c r="E274" s="244"/>
      <c r="F274" s="281">
        <f t="shared" si="7"/>
        <v>0</v>
      </c>
    </row>
    <row r="275" spans="1:6" x14ac:dyDescent="0.2">
      <c r="A275" s="275"/>
      <c r="B275" s="356"/>
      <c r="C275" s="277"/>
      <c r="D275" s="241"/>
      <c r="E275" s="244"/>
      <c r="F275" s="281"/>
    </row>
    <row r="276" spans="1:6" ht="38.25" x14ac:dyDescent="0.2">
      <c r="A276" s="279" t="s">
        <v>683</v>
      </c>
      <c r="B276" s="276" t="s">
        <v>691</v>
      </c>
      <c r="C276" s="277"/>
      <c r="D276" s="241"/>
      <c r="E276" s="244"/>
      <c r="F276" s="281"/>
    </row>
    <row r="277" spans="1:6" x14ac:dyDescent="0.2">
      <c r="A277" s="279"/>
      <c r="B277" s="357" t="s">
        <v>37</v>
      </c>
      <c r="C277" s="283">
        <v>5</v>
      </c>
      <c r="D277" s="280"/>
      <c r="E277" s="244"/>
      <c r="F277" s="281">
        <f>ROUND(C277*E277,2)</f>
        <v>0</v>
      </c>
    </row>
    <row r="278" spans="1:6" x14ac:dyDescent="0.2">
      <c r="A278" s="378"/>
      <c r="B278" s="358"/>
      <c r="C278" s="251"/>
      <c r="D278" s="285"/>
      <c r="E278" s="253"/>
      <c r="F278" s="286"/>
    </row>
    <row r="279" spans="1:6" ht="13.5" thickBot="1" x14ac:dyDescent="0.25">
      <c r="A279" s="287"/>
      <c r="B279" s="359" t="s">
        <v>692</v>
      </c>
      <c r="C279" s="259"/>
      <c r="D279" s="259"/>
      <c r="E279" s="261"/>
      <c r="F279" s="289">
        <f>SUM(F264:F277)</f>
        <v>0</v>
      </c>
    </row>
    <row r="280" spans="1:6" ht="13.5" thickTop="1" x14ac:dyDescent="0.2">
      <c r="A280" s="287"/>
      <c r="B280" s="366"/>
      <c r="C280" s="341"/>
      <c r="D280" s="341"/>
      <c r="E280" s="273"/>
      <c r="F280" s="372"/>
    </row>
    <row r="281" spans="1:6" x14ac:dyDescent="0.2">
      <c r="A281" s="290"/>
      <c r="B281" s="360"/>
      <c r="C281" s="292"/>
      <c r="D281" s="292"/>
      <c r="E281" s="293"/>
      <c r="F281" s="278"/>
    </row>
    <row r="282" spans="1:6" x14ac:dyDescent="0.2">
      <c r="A282" s="287" t="s">
        <v>693</v>
      </c>
      <c r="B282" s="361" t="s">
        <v>94</v>
      </c>
      <c r="C282" s="292"/>
      <c r="D282" s="292"/>
      <c r="E282" s="293"/>
      <c r="F282" s="278"/>
    </row>
    <row r="283" spans="1:6" ht="51" x14ac:dyDescent="0.2">
      <c r="A283" s="290"/>
      <c r="B283" s="291" t="s">
        <v>694</v>
      </c>
      <c r="C283" s="292"/>
      <c r="D283" s="292"/>
      <c r="E283" s="293"/>
      <c r="F283" s="278"/>
    </row>
    <row r="284" spans="1:6" x14ac:dyDescent="0.2">
      <c r="A284" s="290"/>
      <c r="B284" s="360"/>
      <c r="C284" s="292"/>
      <c r="D284" s="292"/>
      <c r="E284" s="293"/>
      <c r="F284" s="278"/>
    </row>
    <row r="285" spans="1:6" ht="63.75" x14ac:dyDescent="0.2">
      <c r="A285" s="279" t="s">
        <v>695</v>
      </c>
      <c r="B285" s="263" t="s">
        <v>822</v>
      </c>
      <c r="C285" s="241"/>
      <c r="D285" s="241"/>
      <c r="E285" s="244"/>
      <c r="F285" s="278"/>
    </row>
    <row r="286" spans="1:6" x14ac:dyDescent="0.2">
      <c r="A286" s="279"/>
      <c r="B286" s="296" t="s">
        <v>700</v>
      </c>
      <c r="C286" s="241"/>
      <c r="D286" s="241"/>
      <c r="E286" s="244"/>
      <c r="F286" s="278"/>
    </row>
    <row r="287" spans="1:6" x14ac:dyDescent="0.2">
      <c r="A287" s="295"/>
      <c r="B287" s="356" t="s">
        <v>701</v>
      </c>
      <c r="C287" s="277">
        <v>10</v>
      </c>
      <c r="D287" s="277"/>
      <c r="E287" s="293"/>
      <c r="F287" s="281">
        <f t="shared" ref="F287:F315" si="8">ROUND(C287*E287,2)</f>
        <v>0</v>
      </c>
    </row>
    <row r="288" spans="1:6" x14ac:dyDescent="0.2">
      <c r="A288" s="295"/>
      <c r="B288" s="356"/>
      <c r="C288" s="277"/>
      <c r="D288" s="277"/>
      <c r="E288" s="293"/>
      <c r="F288" s="281"/>
    </row>
    <row r="289" spans="1:6" x14ac:dyDescent="0.2">
      <c r="A289" s="295" t="s">
        <v>698</v>
      </c>
      <c r="B289" s="356" t="s">
        <v>823</v>
      </c>
      <c r="C289" s="277"/>
      <c r="D289" s="277"/>
      <c r="E289" s="297"/>
      <c r="F289" s="281"/>
    </row>
    <row r="290" spans="1:6" x14ac:dyDescent="0.2">
      <c r="A290" s="295"/>
      <c r="B290" s="353" t="s">
        <v>66</v>
      </c>
      <c r="C290" s="277">
        <v>3</v>
      </c>
      <c r="D290" s="241"/>
      <c r="E290" s="250"/>
      <c r="F290" s="281">
        <f t="shared" si="8"/>
        <v>0</v>
      </c>
    </row>
    <row r="291" spans="1:6" x14ac:dyDescent="0.2">
      <c r="A291" s="295"/>
      <c r="B291" s="356"/>
      <c r="C291" s="277"/>
      <c r="D291" s="277"/>
      <c r="E291" s="293"/>
      <c r="F291" s="281"/>
    </row>
    <row r="292" spans="1:6" ht="38.25" x14ac:dyDescent="0.2">
      <c r="A292" s="279" t="s">
        <v>702</v>
      </c>
      <c r="B292" s="263" t="s">
        <v>705</v>
      </c>
      <c r="C292" s="241"/>
      <c r="D292" s="241"/>
      <c r="E292" s="250"/>
      <c r="F292" s="281"/>
    </row>
    <row r="293" spans="1:6" x14ac:dyDescent="0.2">
      <c r="A293" s="279"/>
      <c r="B293" s="353" t="s">
        <v>66</v>
      </c>
      <c r="C293" s="241">
        <v>30</v>
      </c>
      <c r="D293" s="241"/>
      <c r="E293" s="250"/>
      <c r="F293" s="281">
        <f t="shared" si="8"/>
        <v>0</v>
      </c>
    </row>
    <row r="294" spans="1:6" x14ac:dyDescent="0.2">
      <c r="A294" s="279"/>
      <c r="B294" s="353"/>
      <c r="C294" s="241"/>
      <c r="D294" s="241"/>
      <c r="E294" s="244"/>
      <c r="F294" s="281"/>
    </row>
    <row r="295" spans="1:6" ht="38.25" x14ac:dyDescent="0.2">
      <c r="A295" s="279" t="s">
        <v>704</v>
      </c>
      <c r="B295" s="263" t="s">
        <v>707</v>
      </c>
      <c r="C295" s="241"/>
      <c r="D295" s="241"/>
      <c r="E295" s="250"/>
      <c r="F295" s="281"/>
    </row>
    <row r="296" spans="1:6" x14ac:dyDescent="0.2">
      <c r="A296" s="279"/>
      <c r="B296" s="362" t="s">
        <v>824</v>
      </c>
      <c r="C296" s="241"/>
      <c r="D296" s="241"/>
      <c r="E296" s="250"/>
      <c r="F296" s="281"/>
    </row>
    <row r="297" spans="1:6" x14ac:dyDescent="0.2">
      <c r="A297" s="279"/>
      <c r="B297" s="353" t="s">
        <v>66</v>
      </c>
      <c r="C297" s="241">
        <v>10</v>
      </c>
      <c r="D297" s="241"/>
      <c r="E297" s="250"/>
      <c r="F297" s="281">
        <f t="shared" si="8"/>
        <v>0</v>
      </c>
    </row>
    <row r="298" spans="1:6" x14ac:dyDescent="0.2">
      <c r="A298" s="279"/>
      <c r="B298" s="353"/>
      <c r="C298" s="241"/>
      <c r="D298" s="241"/>
      <c r="E298" s="250"/>
      <c r="F298" s="281"/>
    </row>
    <row r="299" spans="1:6" ht="25.5" x14ac:dyDescent="0.2">
      <c r="A299" s="279" t="s">
        <v>706</v>
      </c>
      <c r="B299" s="263" t="s">
        <v>710</v>
      </c>
      <c r="C299" s="241"/>
      <c r="D299" s="241"/>
      <c r="E299" s="244"/>
      <c r="F299" s="281"/>
    </row>
    <row r="300" spans="1:6" x14ac:dyDescent="0.2">
      <c r="A300" s="279"/>
      <c r="B300" s="353" t="s">
        <v>44</v>
      </c>
      <c r="C300" s="241">
        <v>50</v>
      </c>
      <c r="D300" s="241"/>
      <c r="E300" s="244"/>
      <c r="F300" s="281">
        <f t="shared" si="8"/>
        <v>0</v>
      </c>
    </row>
    <row r="301" spans="1:6" x14ac:dyDescent="0.2">
      <c r="A301" s="279"/>
      <c r="B301" s="353"/>
      <c r="C301" s="241"/>
      <c r="D301" s="241"/>
      <c r="E301" s="244"/>
      <c r="F301" s="281"/>
    </row>
    <row r="302" spans="1:6" ht="51" x14ac:dyDescent="0.2">
      <c r="A302" s="279" t="s">
        <v>709</v>
      </c>
      <c r="B302" s="263" t="s">
        <v>712</v>
      </c>
      <c r="C302" s="241"/>
      <c r="D302" s="241"/>
      <c r="E302" s="244"/>
      <c r="F302" s="281"/>
    </row>
    <row r="303" spans="1:6" x14ac:dyDescent="0.2">
      <c r="A303" s="279"/>
      <c r="B303" s="263" t="s">
        <v>66</v>
      </c>
      <c r="C303" s="241">
        <v>4</v>
      </c>
      <c r="D303" s="241"/>
      <c r="E303" s="293"/>
      <c r="F303" s="281">
        <f t="shared" si="8"/>
        <v>0</v>
      </c>
    </row>
    <row r="304" spans="1:6" x14ac:dyDescent="0.2">
      <c r="A304" s="279"/>
      <c r="B304" s="263"/>
      <c r="C304" s="241"/>
      <c r="D304" s="241"/>
      <c r="E304" s="244"/>
      <c r="F304" s="281"/>
    </row>
    <row r="305" spans="1:6" ht="25.5" x14ac:dyDescent="0.2">
      <c r="A305" s="295" t="s">
        <v>711</v>
      </c>
      <c r="B305" s="276" t="s">
        <v>714</v>
      </c>
      <c r="C305" s="277"/>
      <c r="D305" s="277"/>
      <c r="E305" s="297"/>
      <c r="F305" s="281"/>
    </row>
    <row r="306" spans="1:6" x14ac:dyDescent="0.2">
      <c r="A306" s="279"/>
      <c r="B306" s="263" t="s">
        <v>66</v>
      </c>
      <c r="C306" s="241">
        <v>12</v>
      </c>
      <c r="D306" s="241"/>
      <c r="E306" s="293"/>
      <c r="F306" s="281">
        <f t="shared" si="8"/>
        <v>0</v>
      </c>
    </row>
    <row r="307" spans="1:6" x14ac:dyDescent="0.2">
      <c r="A307" s="279"/>
      <c r="B307" s="263"/>
      <c r="C307" s="241"/>
      <c r="D307" s="241"/>
      <c r="E307" s="244"/>
      <c r="F307" s="281"/>
    </row>
    <row r="308" spans="1:6" ht="25.5" x14ac:dyDescent="0.2">
      <c r="A308" s="295" t="s">
        <v>713</v>
      </c>
      <c r="B308" s="276" t="s">
        <v>716</v>
      </c>
      <c r="C308" s="277"/>
      <c r="D308" s="277"/>
      <c r="E308" s="293"/>
      <c r="F308" s="281"/>
    </row>
    <row r="309" spans="1:6" x14ac:dyDescent="0.2">
      <c r="A309" s="279"/>
      <c r="B309" s="263" t="s">
        <v>66</v>
      </c>
      <c r="C309" s="241">
        <v>12</v>
      </c>
      <c r="D309" s="241"/>
      <c r="E309" s="293"/>
      <c r="F309" s="281">
        <f t="shared" si="8"/>
        <v>0</v>
      </c>
    </row>
    <row r="310" spans="1:6" x14ac:dyDescent="0.2">
      <c r="A310" s="279"/>
      <c r="B310" s="263"/>
      <c r="C310" s="241"/>
      <c r="D310" s="241"/>
      <c r="E310" s="244"/>
      <c r="F310" s="281"/>
    </row>
    <row r="311" spans="1:6" ht="51" x14ac:dyDescent="0.2">
      <c r="A311" s="279" t="s">
        <v>715</v>
      </c>
      <c r="B311" s="263" t="s">
        <v>718</v>
      </c>
      <c r="C311" s="241"/>
      <c r="D311" s="241"/>
      <c r="E311" s="244"/>
      <c r="F311" s="281"/>
    </row>
    <row r="312" spans="1:6" x14ac:dyDescent="0.2">
      <c r="A312" s="290"/>
      <c r="B312" s="282" t="s">
        <v>66</v>
      </c>
      <c r="C312" s="283">
        <v>22</v>
      </c>
      <c r="D312" s="283"/>
      <c r="E312" s="244"/>
      <c r="F312" s="281">
        <f t="shared" si="8"/>
        <v>0</v>
      </c>
    </row>
    <row r="313" spans="1:6" x14ac:dyDescent="0.2">
      <c r="A313" s="290"/>
      <c r="B313" s="282"/>
      <c r="C313" s="283"/>
      <c r="D313" s="283"/>
      <c r="E313" s="244"/>
      <c r="F313" s="281"/>
    </row>
    <row r="314" spans="1:6" ht="38.25" x14ac:dyDescent="0.2">
      <c r="A314" s="279" t="s">
        <v>717</v>
      </c>
      <c r="B314" s="263" t="s">
        <v>825</v>
      </c>
      <c r="C314" s="241"/>
      <c r="D314" s="241"/>
      <c r="E314" s="244"/>
      <c r="F314" s="281"/>
    </row>
    <row r="315" spans="1:6" x14ac:dyDescent="0.2">
      <c r="A315" s="290"/>
      <c r="B315" s="282" t="s">
        <v>66</v>
      </c>
      <c r="C315" s="283">
        <v>24</v>
      </c>
      <c r="D315" s="283"/>
      <c r="E315" s="244"/>
      <c r="F315" s="281">
        <f t="shared" si="8"/>
        <v>0</v>
      </c>
    </row>
    <row r="316" spans="1:6" x14ac:dyDescent="0.2">
      <c r="A316" s="290"/>
      <c r="B316" s="357"/>
      <c r="C316" s="283"/>
      <c r="D316" s="283"/>
      <c r="E316" s="244"/>
      <c r="F316" s="278"/>
    </row>
    <row r="317" spans="1:6" ht="13.5" thickBot="1" x14ac:dyDescent="0.25">
      <c r="A317" s="290"/>
      <c r="B317" s="359" t="s">
        <v>721</v>
      </c>
      <c r="C317" s="259"/>
      <c r="D317" s="259"/>
      <c r="E317" s="298"/>
      <c r="F317" s="289">
        <f>SUM(F283:F315)</f>
        <v>0</v>
      </c>
    </row>
    <row r="318" spans="1:6" ht="13.5" thickTop="1" x14ac:dyDescent="0.2">
      <c r="A318" s="279"/>
      <c r="B318" s="363"/>
      <c r="C318" s="241"/>
      <c r="D318" s="241"/>
      <c r="E318" s="300"/>
      <c r="F318" s="245"/>
    </row>
    <row r="319" spans="1:6" x14ac:dyDescent="0.2">
      <c r="A319" s="279"/>
      <c r="B319" s="363"/>
      <c r="C319" s="241"/>
      <c r="D319" s="241"/>
      <c r="E319" s="300"/>
      <c r="F319" s="245"/>
    </row>
    <row r="320" spans="1:6" x14ac:dyDescent="0.2">
      <c r="A320" s="287" t="s">
        <v>722</v>
      </c>
      <c r="B320" s="361" t="s">
        <v>723</v>
      </c>
      <c r="C320" s="292"/>
      <c r="D320" s="292"/>
      <c r="E320" s="293"/>
      <c r="F320" s="278"/>
    </row>
    <row r="321" spans="1:6" x14ac:dyDescent="0.2">
      <c r="A321" s="290"/>
      <c r="B321" s="360"/>
      <c r="C321" s="292"/>
      <c r="D321" s="292"/>
      <c r="E321" s="293"/>
      <c r="F321" s="278"/>
    </row>
    <row r="322" spans="1:6" ht="25.5" x14ac:dyDescent="0.2">
      <c r="A322" s="290" t="s">
        <v>724</v>
      </c>
      <c r="B322" s="291" t="s">
        <v>725</v>
      </c>
      <c r="C322" s="292"/>
      <c r="D322" s="292"/>
      <c r="E322" s="293"/>
      <c r="F322" s="301"/>
    </row>
    <row r="323" spans="1:6" x14ac:dyDescent="0.2">
      <c r="A323" s="290"/>
      <c r="B323" s="302" t="s">
        <v>726</v>
      </c>
      <c r="C323" s="277"/>
      <c r="D323" s="277"/>
      <c r="E323" s="297"/>
      <c r="F323" s="277"/>
    </row>
    <row r="324" spans="1:6" x14ac:dyDescent="0.2">
      <c r="A324" s="290"/>
      <c r="B324" s="303" t="s">
        <v>37</v>
      </c>
      <c r="C324" s="292">
        <v>5</v>
      </c>
      <c r="D324" s="292"/>
      <c r="E324" s="293"/>
      <c r="F324" s="281">
        <f t="shared" ref="F324:F329" si="9">ROUND(C324*E324,2)</f>
        <v>0</v>
      </c>
    </row>
    <row r="325" spans="1:6" x14ac:dyDescent="0.2">
      <c r="A325" s="290"/>
      <c r="B325" s="302" t="s">
        <v>727</v>
      </c>
      <c r="C325" s="277"/>
      <c r="D325" s="277"/>
      <c r="E325" s="297"/>
      <c r="F325" s="281"/>
    </row>
    <row r="326" spans="1:6" x14ac:dyDescent="0.2">
      <c r="A326" s="290"/>
      <c r="B326" s="303" t="s">
        <v>37</v>
      </c>
      <c r="C326" s="292">
        <v>5</v>
      </c>
      <c r="D326" s="292"/>
      <c r="E326" s="293"/>
      <c r="F326" s="281">
        <f t="shared" si="9"/>
        <v>0</v>
      </c>
    </row>
    <row r="327" spans="1:6" x14ac:dyDescent="0.2">
      <c r="A327" s="290"/>
      <c r="B327" s="302" t="s">
        <v>728</v>
      </c>
      <c r="C327" s="292"/>
      <c r="D327" s="292"/>
      <c r="E327" s="293"/>
      <c r="F327" s="281"/>
    </row>
    <row r="328" spans="1:6" x14ac:dyDescent="0.2">
      <c r="A328" s="290"/>
      <c r="B328" s="291" t="s">
        <v>729</v>
      </c>
      <c r="C328" s="292"/>
      <c r="D328" s="292"/>
      <c r="E328" s="293"/>
      <c r="F328" s="281"/>
    </row>
    <row r="329" spans="1:6" x14ac:dyDescent="0.2">
      <c r="A329" s="290"/>
      <c r="B329" s="364" t="s">
        <v>37</v>
      </c>
      <c r="C329" s="305">
        <v>1</v>
      </c>
      <c r="D329" s="305"/>
      <c r="E329" s="306"/>
      <c r="F329" s="307">
        <f t="shared" si="9"/>
        <v>0</v>
      </c>
    </row>
    <row r="330" spans="1:6" x14ac:dyDescent="0.2">
      <c r="A330" s="290"/>
      <c r="B330" s="360"/>
      <c r="C330" s="292"/>
      <c r="D330" s="292"/>
      <c r="E330" s="308"/>
      <c r="F330" s="301"/>
    </row>
    <row r="331" spans="1:6" ht="13.5" thickBot="1" x14ac:dyDescent="0.25">
      <c r="A331" s="290"/>
      <c r="B331" s="359" t="s">
        <v>730</v>
      </c>
      <c r="C331" s="259"/>
      <c r="D331" s="259"/>
      <c r="E331" s="298"/>
      <c r="F331" s="289">
        <f>SUM(F322:F330)</f>
        <v>0</v>
      </c>
    </row>
    <row r="332" spans="1:6" ht="13.5" thickTop="1" x14ac:dyDescent="0.2">
      <c r="A332" s="279"/>
      <c r="B332" s="365"/>
      <c r="C332" s="283"/>
      <c r="D332" s="283"/>
      <c r="E332" s="300"/>
      <c r="F332" s="245"/>
    </row>
    <row r="333" spans="1:6" x14ac:dyDescent="0.2">
      <c r="A333" s="310" t="s">
        <v>731</v>
      </c>
      <c r="B333" s="355" t="s">
        <v>732</v>
      </c>
      <c r="C333" s="241"/>
      <c r="D333" s="241"/>
      <c r="E333" s="244"/>
      <c r="F333" s="245"/>
    </row>
    <row r="334" spans="1:6" ht="38.25" x14ac:dyDescent="0.2">
      <c r="A334" s="279" t="s">
        <v>733</v>
      </c>
      <c r="B334" s="263" t="s">
        <v>737</v>
      </c>
      <c r="C334" s="241"/>
      <c r="D334" s="241"/>
      <c r="E334" s="244"/>
      <c r="F334" s="278"/>
    </row>
    <row r="335" spans="1:6" x14ac:dyDescent="0.2">
      <c r="A335" s="279"/>
      <c r="B335" s="263" t="s">
        <v>439</v>
      </c>
      <c r="C335" s="277">
        <v>2</v>
      </c>
      <c r="D335" s="241"/>
      <c r="E335" s="244"/>
      <c r="F335" s="281">
        <f t="shared" ref="F335:F343" si="10">ROUND(C335*E335,2)</f>
        <v>0</v>
      </c>
    </row>
    <row r="336" spans="1:6" x14ac:dyDescent="0.2">
      <c r="A336" s="279"/>
      <c r="B336" s="263"/>
      <c r="C336" s="241"/>
      <c r="D336" s="241"/>
      <c r="E336" s="244"/>
      <c r="F336" s="281"/>
    </row>
    <row r="337" spans="1:6" ht="25.5" x14ac:dyDescent="0.2">
      <c r="A337" s="279" t="s">
        <v>736</v>
      </c>
      <c r="B337" s="263" t="s">
        <v>739</v>
      </c>
      <c r="C337" s="241"/>
      <c r="D337" s="241"/>
      <c r="E337" s="244"/>
      <c r="F337" s="281"/>
    </row>
    <row r="338" spans="1:6" x14ac:dyDescent="0.2">
      <c r="A338" s="279"/>
      <c r="B338" s="263" t="s">
        <v>439</v>
      </c>
      <c r="C338" s="277">
        <v>2</v>
      </c>
      <c r="D338" s="241"/>
      <c r="E338" s="244"/>
      <c r="F338" s="281">
        <f t="shared" si="10"/>
        <v>0</v>
      </c>
    </row>
    <row r="339" spans="1:6" x14ac:dyDescent="0.2">
      <c r="A339" s="279"/>
      <c r="B339" s="263"/>
      <c r="C339" s="277"/>
      <c r="D339" s="241"/>
      <c r="E339" s="244"/>
      <c r="F339" s="281"/>
    </row>
    <row r="340" spans="1:6" ht="38.25" x14ac:dyDescent="0.2">
      <c r="A340" s="318" t="s">
        <v>738</v>
      </c>
      <c r="B340" s="291" t="s">
        <v>745</v>
      </c>
      <c r="C340" s="292"/>
      <c r="D340" s="292"/>
      <c r="E340" s="293"/>
      <c r="F340" s="281"/>
    </row>
    <row r="341" spans="1:6" x14ac:dyDescent="0.2">
      <c r="A341" s="318"/>
      <c r="B341" s="360" t="s">
        <v>37</v>
      </c>
      <c r="C341" s="292">
        <v>2</v>
      </c>
      <c r="D341" s="292"/>
      <c r="E341" s="293"/>
      <c r="F341" s="281">
        <f t="shared" si="10"/>
        <v>0</v>
      </c>
    </row>
    <row r="342" spans="1:6" ht="38.25" x14ac:dyDescent="0.2">
      <c r="A342" s="279" t="s">
        <v>740</v>
      </c>
      <c r="B342" s="263" t="s">
        <v>747</v>
      </c>
      <c r="C342" s="241"/>
      <c r="D342" s="241"/>
      <c r="E342" s="244"/>
      <c r="F342" s="281"/>
    </row>
    <row r="343" spans="1:6" x14ac:dyDescent="0.2">
      <c r="A343" s="279"/>
      <c r="B343" s="284" t="s">
        <v>439</v>
      </c>
      <c r="C343" s="251">
        <v>5</v>
      </c>
      <c r="D343" s="251"/>
      <c r="E343" s="253"/>
      <c r="F343" s="307">
        <f t="shared" si="10"/>
        <v>0</v>
      </c>
    </row>
    <row r="344" spans="1:6" x14ac:dyDescent="0.2">
      <c r="A344" s="279"/>
      <c r="B344" s="357"/>
      <c r="C344" s="283"/>
      <c r="D344" s="283"/>
      <c r="E344" s="244"/>
      <c r="F344" s="278"/>
    </row>
    <row r="345" spans="1:6" ht="13.5" thickBot="1" x14ac:dyDescent="0.25">
      <c r="A345" s="290"/>
      <c r="B345" s="359" t="s">
        <v>748</v>
      </c>
      <c r="C345" s="259"/>
      <c r="D345" s="259"/>
      <c r="E345" s="261"/>
      <c r="F345" s="289">
        <f>SUM(F334:F343)</f>
        <v>0</v>
      </c>
    </row>
    <row r="346" spans="1:6" ht="13.5" thickTop="1" x14ac:dyDescent="0.2">
      <c r="A346" s="287"/>
      <c r="B346" s="366"/>
      <c r="C346" s="283"/>
      <c r="D346" s="283"/>
      <c r="E346" s="244"/>
      <c r="F346" s="320"/>
    </row>
    <row r="347" spans="1:6" x14ac:dyDescent="0.2">
      <c r="A347" s="279"/>
      <c r="B347" s="367"/>
      <c r="C347" s="241"/>
      <c r="D347" s="241"/>
      <c r="E347" s="300"/>
      <c r="F347" s="245"/>
    </row>
    <row r="348" spans="1:6" x14ac:dyDescent="0.2">
      <c r="A348" s="322" t="s">
        <v>672</v>
      </c>
      <c r="B348" s="361" t="s">
        <v>749</v>
      </c>
      <c r="C348" s="277"/>
      <c r="D348" s="277"/>
      <c r="E348" s="293"/>
      <c r="F348" s="301"/>
    </row>
    <row r="349" spans="1:6" x14ac:dyDescent="0.2">
      <c r="A349" s="295" t="s">
        <v>674</v>
      </c>
      <c r="B349" s="360" t="str">
        <f>B263</f>
        <v>PREDDELA</v>
      </c>
      <c r="C349" s="277"/>
      <c r="D349" s="277"/>
      <c r="E349" s="293"/>
      <c r="F349" s="323">
        <f>F279</f>
        <v>0</v>
      </c>
    </row>
    <row r="350" spans="1:6" x14ac:dyDescent="0.2">
      <c r="A350" s="295" t="s">
        <v>693</v>
      </c>
      <c r="B350" s="360" t="str">
        <f>B282</f>
        <v>ZEMELJSKA DELA</v>
      </c>
      <c r="C350" s="277"/>
      <c r="D350" s="277"/>
      <c r="E350" s="293"/>
      <c r="F350" s="323">
        <f>F317</f>
        <v>0</v>
      </c>
    </row>
    <row r="351" spans="1:6" x14ac:dyDescent="0.2">
      <c r="A351" s="295" t="s">
        <v>722</v>
      </c>
      <c r="B351" s="360" t="str">
        <f>B320</f>
        <v>ZUNANJA DELA</v>
      </c>
      <c r="C351" s="277"/>
      <c r="D351" s="277"/>
      <c r="E351" s="293"/>
      <c r="F351" s="323">
        <f>F331</f>
        <v>0</v>
      </c>
    </row>
    <row r="352" spans="1:6" x14ac:dyDescent="0.2">
      <c r="A352" s="295" t="s">
        <v>731</v>
      </c>
      <c r="B352" s="364" t="str">
        <f>B333</f>
        <v>OBJEKTI NA CEVOVODU</v>
      </c>
      <c r="C352" s="305"/>
      <c r="D352" s="305"/>
      <c r="E352" s="306"/>
      <c r="F352" s="324">
        <f>F345</f>
        <v>0</v>
      </c>
    </row>
    <row r="353" spans="1:6" x14ac:dyDescent="0.2">
      <c r="A353" s="318"/>
      <c r="B353" s="368"/>
      <c r="C353" s="292"/>
      <c r="D353" s="292"/>
      <c r="E353" s="308"/>
      <c r="F353" s="326"/>
    </row>
    <row r="354" spans="1:6" ht="13.5" thickBot="1" x14ac:dyDescent="0.25">
      <c r="A354" s="327"/>
      <c r="B354" s="369" t="s">
        <v>750</v>
      </c>
      <c r="C354" s="329"/>
      <c r="D354" s="329"/>
      <c r="E354" s="330"/>
      <c r="F354" s="331">
        <f>SUM(F349:F353)</f>
        <v>0</v>
      </c>
    </row>
    <row r="355" spans="1:6" ht="13.5" thickTop="1" x14ac:dyDescent="0.2">
      <c r="A355" s="327"/>
      <c r="B355" s="370"/>
      <c r="C355" s="333"/>
      <c r="D355" s="333"/>
      <c r="E355" s="334"/>
      <c r="F355" s="335"/>
    </row>
    <row r="356" spans="1:6" x14ac:dyDescent="0.2">
      <c r="A356" s="327"/>
      <c r="B356" s="370"/>
      <c r="C356" s="333"/>
      <c r="D356" s="333"/>
      <c r="E356" s="334"/>
      <c r="F356" s="335"/>
    </row>
    <row r="357" spans="1:6" x14ac:dyDescent="0.2">
      <c r="A357" s="336" t="s">
        <v>751</v>
      </c>
      <c r="B357" s="354" t="s">
        <v>752</v>
      </c>
      <c r="C357" s="337"/>
      <c r="D357" s="338"/>
      <c r="E357" s="269"/>
      <c r="F357" s="339"/>
    </row>
    <row r="358" spans="1:6" ht="25.5" x14ac:dyDescent="0.2">
      <c r="A358" s="295" t="s">
        <v>753</v>
      </c>
      <c r="B358" s="325" t="s">
        <v>826</v>
      </c>
      <c r="C358" s="292"/>
      <c r="D358" s="292"/>
      <c r="E358" s="293"/>
      <c r="F358" s="343"/>
    </row>
    <row r="359" spans="1:6" x14ac:dyDescent="0.2">
      <c r="A359" s="318"/>
      <c r="B359" s="325"/>
      <c r="C359" s="343"/>
      <c r="D359" s="292"/>
      <c r="E359" s="297"/>
      <c r="F359" s="344"/>
    </row>
    <row r="360" spans="1:6" x14ac:dyDescent="0.2">
      <c r="A360" s="295"/>
      <c r="B360" s="276" t="s">
        <v>827</v>
      </c>
      <c r="C360" s="277"/>
      <c r="D360" s="277"/>
      <c r="E360" s="308"/>
      <c r="F360" s="344"/>
    </row>
    <row r="361" spans="1:6" x14ac:dyDescent="0.2">
      <c r="A361" s="295"/>
      <c r="B361" s="276" t="s">
        <v>75</v>
      </c>
      <c r="C361" s="277">
        <v>10</v>
      </c>
      <c r="D361" s="277"/>
      <c r="E361" s="297"/>
      <c r="F361" s="281">
        <f t="shared" ref="F361:F402" si="11">ROUND(C361*E361,2)</f>
        <v>0</v>
      </c>
    </row>
    <row r="362" spans="1:6" x14ac:dyDescent="0.2">
      <c r="A362" s="295"/>
      <c r="B362" s="276" t="s">
        <v>828</v>
      </c>
      <c r="C362" s="277"/>
      <c r="D362" s="277"/>
      <c r="E362" s="308"/>
      <c r="F362" s="281"/>
    </row>
    <row r="363" spans="1:6" x14ac:dyDescent="0.2">
      <c r="A363" s="295"/>
      <c r="B363" s="276" t="s">
        <v>75</v>
      </c>
      <c r="C363" s="277">
        <v>40</v>
      </c>
      <c r="D363" s="277"/>
      <c r="E363" s="297"/>
      <c r="F363" s="281">
        <f t="shared" si="11"/>
        <v>0</v>
      </c>
    </row>
    <row r="364" spans="1:6" x14ac:dyDescent="0.2">
      <c r="A364" s="295"/>
      <c r="B364" s="276"/>
      <c r="C364" s="277"/>
      <c r="D364" s="277"/>
      <c r="E364" s="297"/>
      <c r="F364" s="281"/>
    </row>
    <row r="365" spans="1:6" ht="51" x14ac:dyDescent="0.2">
      <c r="A365" s="279" t="s">
        <v>758</v>
      </c>
      <c r="B365" s="263" t="s">
        <v>829</v>
      </c>
      <c r="C365" s="241"/>
      <c r="D365" s="241"/>
      <c r="E365" s="297"/>
      <c r="F365" s="281"/>
    </row>
    <row r="366" spans="1:6" x14ac:dyDescent="0.2">
      <c r="A366" s="279"/>
      <c r="B366" s="263"/>
      <c r="C366" s="241"/>
      <c r="D366" s="241"/>
      <c r="E366" s="297"/>
      <c r="F366" s="281"/>
    </row>
    <row r="367" spans="1:6" x14ac:dyDescent="0.2">
      <c r="A367" s="279"/>
      <c r="B367" s="263" t="s">
        <v>830</v>
      </c>
      <c r="C367" s="241"/>
      <c r="D367" s="241"/>
      <c r="E367" s="297"/>
      <c r="F367" s="281"/>
    </row>
    <row r="368" spans="1:6" x14ac:dyDescent="0.2">
      <c r="A368" s="279"/>
      <c r="B368" s="263" t="s">
        <v>784</v>
      </c>
      <c r="C368" s="241">
        <v>40</v>
      </c>
      <c r="D368" s="241"/>
      <c r="E368" s="297"/>
      <c r="F368" s="281">
        <f t="shared" si="11"/>
        <v>0</v>
      </c>
    </row>
    <row r="369" spans="1:6" x14ac:dyDescent="0.2">
      <c r="A369" s="279"/>
      <c r="B369" s="263" t="s">
        <v>831</v>
      </c>
      <c r="C369" s="241"/>
      <c r="D369" s="241"/>
      <c r="E369" s="297"/>
      <c r="F369" s="281"/>
    </row>
    <row r="370" spans="1:6" x14ac:dyDescent="0.2">
      <c r="A370" s="279"/>
      <c r="B370" s="263" t="s">
        <v>37</v>
      </c>
      <c r="C370" s="241">
        <v>50</v>
      </c>
      <c r="D370" s="241"/>
      <c r="E370" s="297"/>
      <c r="F370" s="281">
        <f t="shared" si="11"/>
        <v>0</v>
      </c>
    </row>
    <row r="371" spans="1:6" x14ac:dyDescent="0.2">
      <c r="A371" s="279"/>
      <c r="B371" s="263" t="s">
        <v>832</v>
      </c>
      <c r="C371" s="241"/>
      <c r="D371" s="241"/>
      <c r="E371" s="297"/>
      <c r="F371" s="281"/>
    </row>
    <row r="372" spans="1:6" x14ac:dyDescent="0.2">
      <c r="A372" s="279"/>
      <c r="B372" s="263" t="s">
        <v>37</v>
      </c>
      <c r="C372" s="241">
        <v>8</v>
      </c>
      <c r="D372" s="241"/>
      <c r="E372" s="297"/>
      <c r="F372" s="281">
        <f t="shared" si="11"/>
        <v>0</v>
      </c>
    </row>
    <row r="373" spans="1:6" x14ac:dyDescent="0.2">
      <c r="A373" s="279"/>
      <c r="B373" s="263"/>
      <c r="C373" s="241"/>
      <c r="D373" s="241"/>
      <c r="E373" s="297"/>
      <c r="F373" s="281"/>
    </row>
    <row r="374" spans="1:6" ht="51" x14ac:dyDescent="0.2">
      <c r="A374" s="279" t="s">
        <v>773</v>
      </c>
      <c r="B374" s="263" t="s">
        <v>833</v>
      </c>
      <c r="C374" s="241"/>
      <c r="D374" s="241"/>
      <c r="E374" s="297"/>
      <c r="F374" s="281"/>
    </row>
    <row r="375" spans="1:6" x14ac:dyDescent="0.2">
      <c r="A375" s="279"/>
      <c r="B375" s="263"/>
      <c r="C375" s="241"/>
      <c r="D375" s="241"/>
      <c r="E375" s="297"/>
      <c r="F375" s="281"/>
    </row>
    <row r="376" spans="1:6" x14ac:dyDescent="0.2">
      <c r="A376" s="279"/>
      <c r="B376" s="263" t="s">
        <v>830</v>
      </c>
      <c r="C376" s="241"/>
      <c r="D376" s="241"/>
      <c r="E376" s="297"/>
      <c r="F376" s="281"/>
    </row>
    <row r="377" spans="1:6" x14ac:dyDescent="0.2">
      <c r="A377" s="279"/>
      <c r="B377" s="263" t="s">
        <v>784</v>
      </c>
      <c r="C377" s="241">
        <v>10</v>
      </c>
      <c r="D377" s="241"/>
      <c r="E377" s="297"/>
      <c r="F377" s="281">
        <f t="shared" si="11"/>
        <v>0</v>
      </c>
    </row>
    <row r="378" spans="1:6" x14ac:dyDescent="0.2">
      <c r="A378" s="279"/>
      <c r="B378" s="263" t="s">
        <v>831</v>
      </c>
      <c r="C378" s="241"/>
      <c r="D378" s="241"/>
      <c r="E378" s="297"/>
      <c r="F378" s="281"/>
    </row>
    <row r="379" spans="1:6" x14ac:dyDescent="0.2">
      <c r="A379" s="279"/>
      <c r="B379" s="263" t="s">
        <v>37</v>
      </c>
      <c r="C379" s="241">
        <v>5</v>
      </c>
      <c r="D379" s="241"/>
      <c r="E379" s="297"/>
      <c r="F379" s="281">
        <f t="shared" si="11"/>
        <v>0</v>
      </c>
    </row>
    <row r="380" spans="1:6" x14ac:dyDescent="0.2">
      <c r="A380" s="279"/>
      <c r="B380" s="263" t="s">
        <v>832</v>
      </c>
      <c r="C380" s="241"/>
      <c r="D380" s="241"/>
      <c r="E380" s="297"/>
      <c r="F380" s="281"/>
    </row>
    <row r="381" spans="1:6" x14ac:dyDescent="0.2">
      <c r="A381" s="279"/>
      <c r="B381" s="263" t="s">
        <v>37</v>
      </c>
      <c r="C381" s="241">
        <v>2</v>
      </c>
      <c r="D381" s="241"/>
      <c r="E381" s="297"/>
      <c r="F381" s="281">
        <f t="shared" si="11"/>
        <v>0</v>
      </c>
    </row>
    <row r="382" spans="1:6" x14ac:dyDescent="0.2">
      <c r="A382" s="279"/>
      <c r="B382" s="263"/>
      <c r="C382" s="241"/>
      <c r="D382" s="241"/>
      <c r="E382" s="297"/>
      <c r="F382" s="281"/>
    </row>
    <row r="383" spans="1:6" ht="25.5" x14ac:dyDescent="0.2">
      <c r="A383" s="385" t="s">
        <v>777</v>
      </c>
      <c r="B383" s="388" t="s">
        <v>788</v>
      </c>
      <c r="C383" s="337"/>
      <c r="D383" s="389"/>
      <c r="E383" s="390"/>
      <c r="F383" s="384"/>
    </row>
    <row r="384" spans="1:6" x14ac:dyDescent="0.2">
      <c r="A384" s="385"/>
      <c r="B384" s="382" t="s">
        <v>789</v>
      </c>
      <c r="C384" s="386">
        <v>7.0000000000000007E-2</v>
      </c>
      <c r="D384" s="337"/>
      <c r="E384" s="387">
        <f>SUM(F360:F381)</f>
        <v>0</v>
      </c>
      <c r="F384" s="384">
        <f>ROUND(C384*E384,2)</f>
        <v>0</v>
      </c>
    </row>
    <row r="385" spans="1:6" x14ac:dyDescent="0.2">
      <c r="A385" s="290"/>
      <c r="B385" s="282"/>
      <c r="C385" s="283"/>
      <c r="D385" s="283"/>
      <c r="E385" s="244"/>
      <c r="F385" s="281"/>
    </row>
    <row r="386" spans="1:6" x14ac:dyDescent="0.2">
      <c r="A386" s="279" t="s">
        <v>781</v>
      </c>
      <c r="B386" s="263" t="s">
        <v>791</v>
      </c>
      <c r="C386" s="241"/>
      <c r="D386" s="241"/>
      <c r="E386" s="297"/>
      <c r="F386" s="281"/>
    </row>
    <row r="387" spans="1:6" x14ac:dyDescent="0.2">
      <c r="A387" s="279"/>
      <c r="B387" s="263" t="s">
        <v>75</v>
      </c>
      <c r="C387" s="241">
        <v>50</v>
      </c>
      <c r="D387" s="241"/>
      <c r="E387" s="297"/>
      <c r="F387" s="281">
        <f t="shared" si="11"/>
        <v>0</v>
      </c>
    </row>
    <row r="388" spans="1:6" x14ac:dyDescent="0.2">
      <c r="A388" s="295"/>
      <c r="B388" s="276"/>
      <c r="C388" s="277"/>
      <c r="D388" s="277"/>
      <c r="E388" s="297"/>
      <c r="F388" s="281"/>
    </row>
    <row r="389" spans="1:6" x14ac:dyDescent="0.2">
      <c r="A389" s="279" t="s">
        <v>787</v>
      </c>
      <c r="B389" s="263" t="s">
        <v>834</v>
      </c>
      <c r="C389" s="241"/>
      <c r="D389" s="241"/>
      <c r="E389" s="297"/>
      <c r="F389" s="281"/>
    </row>
    <row r="390" spans="1:6" x14ac:dyDescent="0.2">
      <c r="A390" s="279"/>
      <c r="B390" s="263" t="s">
        <v>75</v>
      </c>
      <c r="C390" s="241">
        <v>50</v>
      </c>
      <c r="D390" s="241"/>
      <c r="E390" s="297"/>
      <c r="F390" s="281">
        <f t="shared" si="11"/>
        <v>0</v>
      </c>
    </row>
    <row r="391" spans="1:6" x14ac:dyDescent="0.2">
      <c r="A391" s="279"/>
      <c r="B391" s="263"/>
      <c r="C391" s="241"/>
      <c r="D391" s="241"/>
      <c r="E391" s="244"/>
      <c r="F391" s="281"/>
    </row>
    <row r="392" spans="1:6" x14ac:dyDescent="0.2">
      <c r="A392" s="279" t="s">
        <v>790</v>
      </c>
      <c r="B392" s="263" t="s">
        <v>795</v>
      </c>
      <c r="C392" s="241"/>
      <c r="D392" s="241"/>
      <c r="E392" s="297"/>
      <c r="F392" s="281"/>
    </row>
    <row r="393" spans="1:6" x14ac:dyDescent="0.2">
      <c r="A393" s="279"/>
      <c r="B393" s="263" t="s">
        <v>75</v>
      </c>
      <c r="C393" s="241">
        <v>50</v>
      </c>
      <c r="D393" s="241"/>
      <c r="E393" s="297"/>
      <c r="F393" s="281">
        <f t="shared" si="11"/>
        <v>0</v>
      </c>
    </row>
    <row r="394" spans="1:6" x14ac:dyDescent="0.2">
      <c r="A394" s="290"/>
      <c r="B394" s="282"/>
      <c r="C394" s="283"/>
      <c r="D394" s="283"/>
      <c r="E394" s="244"/>
      <c r="F394" s="281"/>
    </row>
    <row r="395" spans="1:6" x14ac:dyDescent="0.2">
      <c r="A395" s="279" t="s">
        <v>792</v>
      </c>
      <c r="B395" s="263" t="s">
        <v>797</v>
      </c>
      <c r="C395" s="241"/>
      <c r="D395" s="241"/>
      <c r="E395" s="297"/>
      <c r="F395" s="281"/>
    </row>
    <row r="396" spans="1:6" x14ac:dyDescent="0.2">
      <c r="A396" s="279"/>
      <c r="B396" s="263" t="s">
        <v>37</v>
      </c>
      <c r="C396" s="241">
        <v>1</v>
      </c>
      <c r="D396" s="241"/>
      <c r="E396" s="297"/>
      <c r="F396" s="281">
        <f t="shared" si="11"/>
        <v>0</v>
      </c>
    </row>
    <row r="397" spans="1:6" x14ac:dyDescent="0.2">
      <c r="A397" s="290"/>
      <c r="B397" s="282"/>
      <c r="C397" s="283"/>
      <c r="D397" s="283"/>
      <c r="E397" s="244"/>
      <c r="F397" s="281"/>
    </row>
    <row r="398" spans="1:6" ht="25.5" x14ac:dyDescent="0.2">
      <c r="A398" s="279" t="s">
        <v>794</v>
      </c>
      <c r="B398" s="263" t="s">
        <v>799</v>
      </c>
      <c r="C398" s="241"/>
      <c r="D398" s="241"/>
      <c r="E398" s="297"/>
      <c r="F398" s="281"/>
    </row>
    <row r="399" spans="1:6" x14ac:dyDescent="0.2">
      <c r="A399" s="279"/>
      <c r="B399" s="263" t="s">
        <v>37</v>
      </c>
      <c r="C399" s="277">
        <v>2</v>
      </c>
      <c r="D399" s="241"/>
      <c r="E399" s="250"/>
      <c r="F399" s="281">
        <f t="shared" si="11"/>
        <v>0</v>
      </c>
    </row>
    <row r="400" spans="1:6" x14ac:dyDescent="0.2">
      <c r="A400" s="279"/>
      <c r="B400" s="263"/>
      <c r="C400" s="241"/>
      <c r="D400" s="241"/>
      <c r="E400" s="250"/>
      <c r="F400" s="281"/>
    </row>
    <row r="401" spans="1:6" ht="38.25" x14ac:dyDescent="0.2">
      <c r="A401" s="290" t="s">
        <v>796</v>
      </c>
      <c r="B401" s="263" t="s">
        <v>801</v>
      </c>
      <c r="C401" s="241"/>
      <c r="D401" s="241"/>
      <c r="E401" s="250"/>
      <c r="F401" s="281"/>
    </row>
    <row r="402" spans="1:6" x14ac:dyDescent="0.2">
      <c r="A402" s="279"/>
      <c r="B402" s="282" t="s">
        <v>37</v>
      </c>
      <c r="C402" s="245">
        <v>1</v>
      </c>
      <c r="D402" s="341"/>
      <c r="E402" s="300"/>
      <c r="F402" s="281">
        <f t="shared" si="11"/>
        <v>0</v>
      </c>
    </row>
    <row r="403" spans="1:6" x14ac:dyDescent="0.2">
      <c r="A403" s="279"/>
      <c r="B403" s="340"/>
      <c r="C403" s="341"/>
      <c r="D403" s="341"/>
      <c r="E403" s="273"/>
      <c r="F403" s="278"/>
    </row>
    <row r="404" spans="1:6" x14ac:dyDescent="0.2">
      <c r="A404" s="290" t="s">
        <v>798</v>
      </c>
      <c r="B404" s="282" t="s">
        <v>803</v>
      </c>
      <c r="C404" s="283"/>
      <c r="D404" s="283"/>
      <c r="E404" s="244"/>
      <c r="F404" s="278"/>
    </row>
    <row r="405" spans="1:6" x14ac:dyDescent="0.2">
      <c r="A405" s="241"/>
      <c r="B405" s="358" t="s">
        <v>789</v>
      </c>
      <c r="C405" s="251">
        <v>1</v>
      </c>
      <c r="D405" s="251"/>
      <c r="E405" s="253"/>
      <c r="F405" s="307">
        <f>ROUND(C405*E405,2)</f>
        <v>0</v>
      </c>
    </row>
    <row r="406" spans="1:6" x14ac:dyDescent="0.2">
      <c r="A406" s="290"/>
      <c r="B406" s="353"/>
      <c r="C406" s="283"/>
      <c r="D406" s="241"/>
      <c r="E406" s="244"/>
      <c r="F406" s="278"/>
    </row>
    <row r="407" spans="1:6" ht="13.5" thickBot="1" x14ac:dyDescent="0.25">
      <c r="A407" s="287"/>
      <c r="B407" s="359" t="s">
        <v>804</v>
      </c>
      <c r="C407" s="259"/>
      <c r="D407" s="259"/>
      <c r="E407" s="261"/>
      <c r="F407" s="289">
        <f>SUM(F358:F406)</f>
        <v>0</v>
      </c>
    </row>
    <row r="408" spans="1:6" ht="13.5" thickTop="1" x14ac:dyDescent="0.2">
      <c r="A408" s="287"/>
      <c r="B408" s="366"/>
      <c r="C408" s="341"/>
      <c r="D408" s="341"/>
      <c r="E408" s="273"/>
      <c r="F408" s="320"/>
    </row>
    <row r="409" spans="1:6" x14ac:dyDescent="0.2">
      <c r="A409" s="287"/>
      <c r="B409" s="366"/>
      <c r="C409" s="341"/>
      <c r="D409" s="341"/>
      <c r="E409" s="273"/>
      <c r="F409" s="320"/>
    </row>
    <row r="410" spans="1:6" x14ac:dyDescent="0.2">
      <c r="A410" s="345" t="s">
        <v>805</v>
      </c>
      <c r="B410" s="354" t="s">
        <v>806</v>
      </c>
      <c r="C410" s="338"/>
      <c r="D410" s="338"/>
      <c r="E410" s="269"/>
      <c r="F410" s="346"/>
    </row>
    <row r="411" spans="1:6" ht="38.25" x14ac:dyDescent="0.2">
      <c r="A411" s="279" t="s">
        <v>807</v>
      </c>
      <c r="B411" s="263" t="s">
        <v>808</v>
      </c>
      <c r="C411" s="241"/>
      <c r="D411" s="241"/>
      <c r="E411" s="250"/>
      <c r="F411" s="245"/>
    </row>
    <row r="412" spans="1:6" x14ac:dyDescent="0.2">
      <c r="A412" s="262"/>
      <c r="B412" s="357" t="s">
        <v>75</v>
      </c>
      <c r="C412" s="283">
        <v>50</v>
      </c>
      <c r="D412" s="283"/>
      <c r="E412" s="244"/>
      <c r="F412" s="281">
        <f t="shared" ref="F412:F427" si="12">ROUND(C412*E412,2)</f>
        <v>0</v>
      </c>
    </row>
    <row r="413" spans="1:6" x14ac:dyDescent="0.2">
      <c r="A413" s="262"/>
      <c r="B413" s="357"/>
      <c r="C413" s="283"/>
      <c r="D413" s="283"/>
      <c r="E413" s="244"/>
      <c r="F413" s="281"/>
    </row>
    <row r="414" spans="1:6" ht="38.25" x14ac:dyDescent="0.2">
      <c r="A414" s="279" t="s">
        <v>809</v>
      </c>
      <c r="B414" s="348" t="s">
        <v>927</v>
      </c>
      <c r="C414" s="241"/>
      <c r="D414" s="241"/>
      <c r="E414" s="293"/>
      <c r="F414" s="281"/>
    </row>
    <row r="415" spans="1:6" x14ac:dyDescent="0.2">
      <c r="A415" s="262"/>
      <c r="B415" s="263" t="s">
        <v>327</v>
      </c>
      <c r="C415" s="241">
        <v>8</v>
      </c>
      <c r="D415" s="241"/>
      <c r="E415" s="293">
        <v>45</v>
      </c>
      <c r="F415" s="281">
        <f t="shared" si="12"/>
        <v>360</v>
      </c>
    </row>
    <row r="416" spans="1:6" x14ac:dyDescent="0.2">
      <c r="A416" s="262"/>
      <c r="B416" s="353"/>
      <c r="C416" s="241"/>
      <c r="D416" s="241"/>
      <c r="E416" s="293"/>
      <c r="F416" s="281"/>
    </row>
    <row r="417" spans="1:6" x14ac:dyDescent="0.2">
      <c r="A417" s="279" t="s">
        <v>810</v>
      </c>
      <c r="B417" s="263" t="s">
        <v>811</v>
      </c>
      <c r="C417" s="241"/>
      <c r="D417" s="241"/>
      <c r="E417" s="293"/>
      <c r="F417" s="281"/>
    </row>
    <row r="418" spans="1:6" x14ac:dyDescent="0.2">
      <c r="A418" s="262"/>
      <c r="B418" s="353" t="s">
        <v>37</v>
      </c>
      <c r="C418" s="241">
        <v>1</v>
      </c>
      <c r="D418" s="241"/>
      <c r="E418" s="293"/>
      <c r="F418" s="281">
        <f t="shared" si="12"/>
        <v>0</v>
      </c>
    </row>
    <row r="419" spans="1:6" x14ac:dyDescent="0.2">
      <c r="A419" s="262"/>
      <c r="B419" s="353"/>
      <c r="C419" s="241"/>
      <c r="D419" s="241"/>
      <c r="E419" s="293"/>
      <c r="F419" s="281"/>
    </row>
    <row r="420" spans="1:6" ht="38.25" x14ac:dyDescent="0.2">
      <c r="A420" s="385" t="s">
        <v>812</v>
      </c>
      <c r="B420" s="388" t="s">
        <v>835</v>
      </c>
      <c r="C420" s="389"/>
      <c r="D420" s="389"/>
      <c r="E420" s="390"/>
      <c r="F420" s="384"/>
    </row>
    <row r="421" spans="1:6" x14ac:dyDescent="0.2">
      <c r="A421" s="391"/>
      <c r="B421" s="392" t="s">
        <v>836</v>
      </c>
      <c r="C421" s="389">
        <v>0</v>
      </c>
      <c r="D421" s="389"/>
      <c r="E421" s="390"/>
      <c r="F421" s="384">
        <f t="shared" si="12"/>
        <v>0</v>
      </c>
    </row>
    <row r="422" spans="1:6" x14ac:dyDescent="0.2">
      <c r="A422" s="349"/>
      <c r="B422" s="357"/>
      <c r="C422" s="283"/>
      <c r="D422" s="283"/>
      <c r="E422" s="293"/>
      <c r="F422" s="281"/>
    </row>
    <row r="423" spans="1:6" ht="38.25" x14ac:dyDescent="0.2">
      <c r="A423" s="385" t="s">
        <v>837</v>
      </c>
      <c r="B423" s="388" t="s">
        <v>815</v>
      </c>
      <c r="C423" s="389"/>
      <c r="D423" s="389"/>
      <c r="E423" s="390"/>
      <c r="F423" s="384"/>
    </row>
    <row r="424" spans="1:6" x14ac:dyDescent="0.2">
      <c r="A424" s="391"/>
      <c r="B424" s="392" t="s">
        <v>685</v>
      </c>
      <c r="C424" s="389">
        <v>0</v>
      </c>
      <c r="D424" s="389"/>
      <c r="E424" s="390"/>
      <c r="F424" s="384">
        <f t="shared" si="12"/>
        <v>0</v>
      </c>
    </row>
    <row r="425" spans="1:6" x14ac:dyDescent="0.2">
      <c r="A425" s="349"/>
      <c r="B425" s="357"/>
      <c r="C425" s="283"/>
      <c r="D425" s="283"/>
      <c r="E425" s="293"/>
      <c r="F425" s="281"/>
    </row>
    <row r="426" spans="1:6" x14ac:dyDescent="0.2">
      <c r="A426" s="385" t="s">
        <v>838</v>
      </c>
      <c r="B426" s="388" t="s">
        <v>816</v>
      </c>
      <c r="C426" s="389"/>
      <c r="D426" s="389"/>
      <c r="E426" s="390"/>
      <c r="F426" s="384"/>
    </row>
    <row r="427" spans="1:6" x14ac:dyDescent="0.2">
      <c r="A427" s="391"/>
      <c r="B427" s="393" t="s">
        <v>685</v>
      </c>
      <c r="C427" s="394">
        <v>0</v>
      </c>
      <c r="D427" s="394"/>
      <c r="E427" s="395"/>
      <c r="F427" s="396">
        <f t="shared" si="12"/>
        <v>0</v>
      </c>
    </row>
    <row r="428" spans="1:6" x14ac:dyDescent="0.2">
      <c r="A428" s="349"/>
      <c r="B428" s="357"/>
      <c r="C428" s="283"/>
      <c r="D428" s="283"/>
      <c r="E428" s="293"/>
      <c r="F428" s="278"/>
    </row>
    <row r="429" spans="1:6" ht="13.5" thickBot="1" x14ac:dyDescent="0.25">
      <c r="A429" s="350"/>
      <c r="B429" s="359" t="s">
        <v>817</v>
      </c>
      <c r="C429" s="259"/>
      <c r="D429" s="259"/>
      <c r="E429" s="261"/>
      <c r="F429" s="289">
        <f>SUM(F412:F428)</f>
        <v>360</v>
      </c>
    </row>
    <row r="430" spans="1:6" ht="13.5" thickTop="1" x14ac:dyDescent="0.2">
      <c r="A430" s="262"/>
      <c r="B430" s="353"/>
      <c r="C430" s="241"/>
      <c r="D430" s="241"/>
      <c r="E430" s="244"/>
      <c r="F430" s="245"/>
    </row>
    <row r="431" spans="1:6" x14ac:dyDescent="0.2">
      <c r="A431" s="262"/>
      <c r="B431" s="353"/>
      <c r="C431" s="241"/>
      <c r="D431" s="241"/>
      <c r="E431" s="244"/>
      <c r="F431" s="245"/>
    </row>
    <row r="432" spans="1:6" x14ac:dyDescent="0.2">
      <c r="A432" s="262"/>
      <c r="B432" s="355" t="s">
        <v>839</v>
      </c>
      <c r="C432" s="241"/>
      <c r="D432" s="241"/>
      <c r="E432" s="244"/>
      <c r="F432" s="245"/>
    </row>
    <row r="433" spans="1:6" x14ac:dyDescent="0.2">
      <c r="A433" s="262" t="s">
        <v>672</v>
      </c>
      <c r="B433" s="353" t="str">
        <f>B261</f>
        <v>GRADBENA DELA ZA CEVOVOD</v>
      </c>
      <c r="C433" s="241"/>
      <c r="D433" s="241"/>
      <c r="E433" s="244"/>
      <c r="F433" s="351">
        <f>F354</f>
        <v>0</v>
      </c>
    </row>
    <row r="434" spans="1:6" x14ac:dyDescent="0.2">
      <c r="A434" s="262" t="s">
        <v>751</v>
      </c>
      <c r="B434" s="353" t="str">
        <f>B357</f>
        <v>MONTAŽNA DELA</v>
      </c>
      <c r="C434" s="241"/>
      <c r="D434" s="241"/>
      <c r="E434" s="244"/>
      <c r="F434" s="351">
        <f>F407</f>
        <v>0</v>
      </c>
    </row>
    <row r="435" spans="1:6" x14ac:dyDescent="0.2">
      <c r="A435" s="262" t="s">
        <v>805</v>
      </c>
      <c r="B435" s="358" t="str">
        <f>B410</f>
        <v>ZAKLJUČNA DELA</v>
      </c>
      <c r="C435" s="251"/>
      <c r="D435" s="251"/>
      <c r="E435" s="253"/>
      <c r="F435" s="352">
        <f>F429</f>
        <v>360</v>
      </c>
    </row>
    <row r="436" spans="1:6" x14ac:dyDescent="0.2">
      <c r="A436" s="262"/>
      <c r="B436" s="357"/>
      <c r="C436" s="283"/>
      <c r="D436" s="283"/>
      <c r="E436" s="244"/>
      <c r="F436" s="351"/>
    </row>
    <row r="437" spans="1:6" x14ac:dyDescent="0.2">
      <c r="A437" s="262"/>
      <c r="B437" s="353"/>
      <c r="C437" s="241"/>
      <c r="D437" s="241"/>
      <c r="E437" s="371" t="s">
        <v>840</v>
      </c>
      <c r="F437" s="372">
        <f>SUM(F433:F435)</f>
        <v>360</v>
      </c>
    </row>
  </sheetData>
  <mergeCells count="2">
    <mergeCell ref="B3:F3"/>
    <mergeCell ref="B259:F259"/>
  </mergeCells>
  <pageMargins left="1.1023622047244095" right="0.70866141732283472" top="0.74803149606299213" bottom="0.74803149606299213" header="0.31496062992125984" footer="0.31496062992125984"/>
  <pageSetup paperSize="9" orientation="portrait" horizontalDpi="4294967293" r:id="rId1"/>
  <rowBreaks count="2" manualBreakCount="2">
    <brk id="17" max="16383" man="1"/>
    <brk id="2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tabSelected="1" topLeftCell="A13" workbookViewId="0">
      <selection activeCell="I9" sqref="I9"/>
    </sheetView>
  </sheetViews>
  <sheetFormatPr defaultRowHeight="12.75" x14ac:dyDescent="0.2"/>
  <cols>
    <col min="1" max="1" width="8.7109375" customWidth="1"/>
    <col min="2" max="2" width="44.7109375" customWidth="1"/>
    <col min="3" max="3" width="5.7109375" customWidth="1"/>
    <col min="4" max="4" width="8.85546875" customWidth="1"/>
    <col min="5" max="5" width="8.7109375" customWidth="1"/>
    <col min="6" max="6" width="9.85546875" customWidth="1"/>
  </cols>
  <sheetData>
    <row r="2" spans="1:6" ht="19.5" x14ac:dyDescent="0.35">
      <c r="A2" s="379"/>
      <c r="B2" s="478" t="s">
        <v>887</v>
      </c>
      <c r="C2" s="479"/>
      <c r="D2" s="479"/>
      <c r="E2" s="479"/>
      <c r="F2" s="479"/>
    </row>
    <row r="3" spans="1:6" x14ac:dyDescent="0.2">
      <c r="A3" s="431"/>
      <c r="B3" s="432"/>
      <c r="C3" s="433"/>
      <c r="D3" s="434"/>
      <c r="E3" s="433"/>
      <c r="F3" s="434"/>
    </row>
    <row r="4" spans="1:6" ht="25.5" x14ac:dyDescent="0.2">
      <c r="A4" s="435" t="s">
        <v>841</v>
      </c>
      <c r="B4" s="436" t="s">
        <v>842</v>
      </c>
      <c r="C4" s="437" t="s">
        <v>362</v>
      </c>
      <c r="D4" s="438" t="s">
        <v>843</v>
      </c>
      <c r="E4" s="437" t="s">
        <v>363</v>
      </c>
      <c r="F4" s="438" t="s">
        <v>844</v>
      </c>
    </row>
    <row r="5" spans="1:6" ht="25.5" x14ac:dyDescent="0.2">
      <c r="A5" s="439" t="s">
        <v>845</v>
      </c>
      <c r="B5" s="440" t="s">
        <v>846</v>
      </c>
      <c r="C5" s="441"/>
      <c r="D5" s="442"/>
      <c r="E5" s="441"/>
      <c r="F5" s="411">
        <f>SUM(F6:F6)</f>
        <v>0</v>
      </c>
    </row>
    <row r="6" spans="1:6" ht="18.75" customHeight="1" x14ac:dyDescent="0.2">
      <c r="A6" s="443" t="s">
        <v>847</v>
      </c>
      <c r="B6" s="444" t="s">
        <v>848</v>
      </c>
      <c r="C6" s="445" t="s">
        <v>849</v>
      </c>
      <c r="D6" s="446"/>
      <c r="E6" s="445">
        <v>300</v>
      </c>
      <c r="F6" s="416">
        <f t="shared" ref="F6" si="0">ROUND(D6*E6,2)</f>
        <v>0</v>
      </c>
    </row>
    <row r="7" spans="1:6" ht="20.25" customHeight="1" x14ac:dyDescent="0.2">
      <c r="A7" s="439" t="s">
        <v>850</v>
      </c>
      <c r="B7" s="440" t="s">
        <v>851</v>
      </c>
      <c r="C7" s="441"/>
      <c r="D7" s="442"/>
      <c r="E7" s="441"/>
      <c r="F7" s="411">
        <f>SUM(F8:F13)</f>
        <v>0</v>
      </c>
    </row>
    <row r="8" spans="1:6" ht="38.25" x14ac:dyDescent="0.2">
      <c r="A8" s="464" t="s">
        <v>852</v>
      </c>
      <c r="B8" s="465" t="s">
        <v>853</v>
      </c>
      <c r="C8" s="466" t="s">
        <v>854</v>
      </c>
      <c r="D8" s="467"/>
      <c r="E8" s="466">
        <v>0.3</v>
      </c>
      <c r="F8" s="463">
        <f t="shared" ref="F8:F13" si="1">ROUND(D8*E8,2)</f>
        <v>0</v>
      </c>
    </row>
    <row r="9" spans="1:6" ht="127.5" x14ac:dyDescent="0.2">
      <c r="A9" s="443" t="s">
        <v>855</v>
      </c>
      <c r="B9" s="444" t="s">
        <v>856</v>
      </c>
      <c r="C9" s="445" t="s">
        <v>849</v>
      </c>
      <c r="D9" s="446"/>
      <c r="E9" s="445">
        <v>130</v>
      </c>
      <c r="F9" s="416">
        <f t="shared" si="1"/>
        <v>0</v>
      </c>
    </row>
    <row r="10" spans="1:6" ht="42.75" customHeight="1" x14ac:dyDescent="0.2">
      <c r="A10" s="443" t="s">
        <v>857</v>
      </c>
      <c r="B10" s="444" t="s">
        <v>858</v>
      </c>
      <c r="C10" s="445" t="s">
        <v>849</v>
      </c>
      <c r="D10" s="446"/>
      <c r="E10" s="445">
        <v>300</v>
      </c>
      <c r="F10" s="416">
        <f t="shared" si="1"/>
        <v>0</v>
      </c>
    </row>
    <row r="11" spans="1:6" ht="25.5" x14ac:dyDescent="0.2">
      <c r="A11" s="443" t="s">
        <v>859</v>
      </c>
      <c r="B11" s="444" t="s">
        <v>860</v>
      </c>
      <c r="C11" s="445" t="s">
        <v>849</v>
      </c>
      <c r="D11" s="446"/>
      <c r="E11" s="445">
        <v>50</v>
      </c>
      <c r="F11" s="416">
        <f t="shared" si="1"/>
        <v>0</v>
      </c>
    </row>
    <row r="12" spans="1:6" ht="63.75" x14ac:dyDescent="0.2">
      <c r="A12" s="443" t="s">
        <v>861</v>
      </c>
      <c r="B12" s="444" t="s">
        <v>862</v>
      </c>
      <c r="C12" s="445" t="s">
        <v>863</v>
      </c>
      <c r="D12" s="446"/>
      <c r="E12" s="445">
        <v>10</v>
      </c>
      <c r="F12" s="416">
        <f t="shared" si="1"/>
        <v>0</v>
      </c>
    </row>
    <row r="13" spans="1:6" ht="25.5" x14ac:dyDescent="0.2">
      <c r="A13" s="443" t="s">
        <v>864</v>
      </c>
      <c r="B13" s="444" t="s">
        <v>865</v>
      </c>
      <c r="C13" s="445" t="s">
        <v>866</v>
      </c>
      <c r="D13" s="446"/>
      <c r="E13" s="445">
        <v>5</v>
      </c>
      <c r="F13" s="416">
        <f t="shared" si="1"/>
        <v>0</v>
      </c>
    </row>
    <row r="14" spans="1:6" ht="25.5" x14ac:dyDescent="0.2">
      <c r="A14" s="439" t="s">
        <v>867</v>
      </c>
      <c r="B14" s="440" t="s">
        <v>868</v>
      </c>
      <c r="C14" s="441"/>
      <c r="D14" s="442"/>
      <c r="E14" s="441"/>
      <c r="F14" s="411">
        <f>SUM(F15:F17)</f>
        <v>0</v>
      </c>
    </row>
    <row r="15" spans="1:6" ht="38.25" x14ac:dyDescent="0.2">
      <c r="A15" s="443" t="s">
        <v>869</v>
      </c>
      <c r="B15" s="444" t="s">
        <v>870</v>
      </c>
      <c r="C15" s="445" t="s">
        <v>854</v>
      </c>
      <c r="D15" s="446"/>
      <c r="E15" s="445">
        <v>0.3</v>
      </c>
      <c r="F15" s="416">
        <f t="shared" ref="F15:F17" si="2">ROUND(D15*E15,2)</f>
        <v>0</v>
      </c>
    </row>
    <row r="16" spans="1:6" ht="38.25" x14ac:dyDescent="0.2">
      <c r="A16" s="443" t="s">
        <v>871</v>
      </c>
      <c r="B16" s="444" t="s">
        <v>872</v>
      </c>
      <c r="C16" s="445" t="s">
        <v>854</v>
      </c>
      <c r="D16" s="446"/>
      <c r="E16" s="445">
        <v>0.3</v>
      </c>
      <c r="F16" s="416">
        <f t="shared" si="2"/>
        <v>0</v>
      </c>
    </row>
    <row r="17" spans="1:6" ht="25.5" x14ac:dyDescent="0.2">
      <c r="A17" s="443" t="s">
        <v>873</v>
      </c>
      <c r="B17" s="444" t="s">
        <v>874</v>
      </c>
      <c r="C17" s="445" t="s">
        <v>875</v>
      </c>
      <c r="D17" s="446"/>
      <c r="E17" s="445">
        <v>4</v>
      </c>
      <c r="F17" s="416">
        <f t="shared" si="2"/>
        <v>0</v>
      </c>
    </row>
    <row r="18" spans="1:6" ht="25.5" x14ac:dyDescent="0.2">
      <c r="A18" s="439" t="s">
        <v>876</v>
      </c>
      <c r="B18" s="440" t="s">
        <v>877</v>
      </c>
      <c r="C18" s="441"/>
      <c r="D18" s="442"/>
      <c r="E18" s="441"/>
      <c r="F18" s="411">
        <f>SUM(F19:F20)</f>
        <v>0</v>
      </c>
    </row>
    <row r="19" spans="1:6" ht="18.75" customHeight="1" x14ac:dyDescent="0.2">
      <c r="A19" s="443" t="s">
        <v>878</v>
      </c>
      <c r="B19" s="444" t="s">
        <v>879</v>
      </c>
      <c r="C19" s="445" t="s">
        <v>875</v>
      </c>
      <c r="D19" s="446"/>
      <c r="E19" s="445">
        <v>16</v>
      </c>
      <c r="F19" s="416">
        <f t="shared" ref="F19:F20" si="3">ROUND(D19*E19,2)</f>
        <v>0</v>
      </c>
    </row>
    <row r="20" spans="1:6" ht="15.75" customHeight="1" x14ac:dyDescent="0.2">
      <c r="A20" s="443" t="s">
        <v>880</v>
      </c>
      <c r="B20" s="444" t="s">
        <v>881</v>
      </c>
      <c r="C20" s="445" t="s">
        <v>854</v>
      </c>
      <c r="D20" s="446"/>
      <c r="E20" s="445">
        <v>120</v>
      </c>
      <c r="F20" s="416">
        <f t="shared" si="3"/>
        <v>0</v>
      </c>
    </row>
    <row r="21" spans="1:6" ht="19.5" customHeight="1" x14ac:dyDescent="0.2">
      <c r="A21" s="431"/>
      <c r="B21" s="447"/>
      <c r="C21" s="433"/>
      <c r="D21" s="448"/>
      <c r="E21" s="433"/>
      <c r="F21" s="448"/>
    </row>
    <row r="22" spans="1:6" ht="19.5" customHeight="1" x14ac:dyDescent="0.2">
      <c r="A22" s="449"/>
      <c r="B22" s="450" t="s">
        <v>670</v>
      </c>
      <c r="C22" s="451"/>
      <c r="D22" s="452"/>
      <c r="E22" s="451"/>
      <c r="F22" s="452"/>
    </row>
    <row r="23" spans="1:6" x14ac:dyDescent="0.2">
      <c r="A23" s="449"/>
      <c r="B23" s="453" t="s">
        <v>882</v>
      </c>
      <c r="C23" s="454" t="s">
        <v>419</v>
      </c>
      <c r="D23" s="455" t="s">
        <v>419</v>
      </c>
      <c r="E23" s="454" t="s">
        <v>419</v>
      </c>
      <c r="F23" s="452">
        <f>F5</f>
        <v>0</v>
      </c>
    </row>
    <row r="24" spans="1:6" x14ac:dyDescent="0.2">
      <c r="A24" s="449"/>
      <c r="B24" s="453" t="s">
        <v>883</v>
      </c>
      <c r="C24" s="454" t="s">
        <v>419</v>
      </c>
      <c r="D24" s="455" t="s">
        <v>419</v>
      </c>
      <c r="E24" s="454" t="s">
        <v>419</v>
      </c>
      <c r="F24" s="452">
        <f>F7</f>
        <v>0</v>
      </c>
    </row>
    <row r="25" spans="1:6" x14ac:dyDescent="0.2">
      <c r="A25" s="449"/>
      <c r="B25" s="453" t="s">
        <v>884</v>
      </c>
      <c r="C25" s="454" t="s">
        <v>419</v>
      </c>
      <c r="D25" s="455" t="s">
        <v>419</v>
      </c>
      <c r="E25" s="454" t="s">
        <v>419</v>
      </c>
      <c r="F25" s="452">
        <f>F14</f>
        <v>0</v>
      </c>
    </row>
    <row r="26" spans="1:6" x14ac:dyDescent="0.2">
      <c r="A26" s="449"/>
      <c r="B26" s="453" t="s">
        <v>885</v>
      </c>
      <c r="C26" s="454" t="s">
        <v>419</v>
      </c>
      <c r="D26" s="455" t="s">
        <v>419</v>
      </c>
      <c r="E26" s="454" t="s">
        <v>419</v>
      </c>
      <c r="F26" s="452">
        <f>F18</f>
        <v>0</v>
      </c>
    </row>
    <row r="27" spans="1:6" x14ac:dyDescent="0.2">
      <c r="A27" s="431"/>
      <c r="B27" s="456"/>
      <c r="C27" s="457"/>
      <c r="D27" s="458" t="s">
        <v>886</v>
      </c>
      <c r="E27" s="457"/>
      <c r="F27" s="448">
        <f>SUM(F23:F26)</f>
        <v>0</v>
      </c>
    </row>
  </sheetData>
  <mergeCells count="1">
    <mergeCell ref="B2:F2"/>
  </mergeCells>
  <pageMargins left="1.1023622047244095" right="0.51181102362204722" top="0.74803149606299213" bottom="0.74803149606299213" header="0.31496062992125984" footer="0.31496062992125984"/>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22" zoomScale="120" zoomScaleNormal="120" workbookViewId="0">
      <selection activeCell="G12" sqref="G12"/>
    </sheetView>
  </sheetViews>
  <sheetFormatPr defaultRowHeight="12.75" x14ac:dyDescent="0.2"/>
  <cols>
    <col min="1" max="1" width="8.140625" customWidth="1"/>
    <col min="2" max="2" width="46.42578125" customWidth="1"/>
    <col min="3" max="3" width="5.5703125" customWidth="1"/>
    <col min="4" max="4" width="9" customWidth="1"/>
    <col min="5" max="5" width="7.85546875" customWidth="1"/>
    <col min="6" max="6" width="10.5703125" customWidth="1"/>
  </cols>
  <sheetData>
    <row r="1" spans="1:6" ht="19.5" x14ac:dyDescent="0.35">
      <c r="A1" s="480" t="s">
        <v>924</v>
      </c>
      <c r="B1" s="481"/>
      <c r="C1" s="481"/>
      <c r="D1" s="481"/>
      <c r="E1" s="481"/>
      <c r="F1" s="481"/>
    </row>
    <row r="2" spans="1:6" x14ac:dyDescent="0.2">
      <c r="A2" s="397"/>
      <c r="B2" s="482"/>
      <c r="C2" s="483"/>
      <c r="D2" s="483"/>
      <c r="E2" s="483"/>
      <c r="F2" s="483"/>
    </row>
    <row r="3" spans="1:6" ht="24" x14ac:dyDescent="0.2">
      <c r="A3" s="402" t="s">
        <v>841</v>
      </c>
      <c r="B3" s="403" t="s">
        <v>842</v>
      </c>
      <c r="C3" s="404" t="s">
        <v>362</v>
      </c>
      <c r="D3" s="405" t="s">
        <v>843</v>
      </c>
      <c r="E3" s="404" t="s">
        <v>363</v>
      </c>
      <c r="F3" s="405" t="s">
        <v>844</v>
      </c>
    </row>
    <row r="4" spans="1:6" x14ac:dyDescent="0.2">
      <c r="A4" s="406" t="s">
        <v>888</v>
      </c>
      <c r="B4" s="407" t="s">
        <v>889</v>
      </c>
      <c r="C4" s="408"/>
      <c r="D4" s="409"/>
      <c r="E4" s="408"/>
      <c r="F4" s="410"/>
    </row>
    <row r="5" spans="1:6" x14ac:dyDescent="0.2">
      <c r="A5" s="406" t="s">
        <v>890</v>
      </c>
      <c r="B5" s="407" t="s">
        <v>891</v>
      </c>
      <c r="C5" s="408"/>
      <c r="D5" s="409"/>
      <c r="E5" s="408"/>
      <c r="F5" s="411">
        <f>SUM(F6:F9)</f>
        <v>0</v>
      </c>
    </row>
    <row r="6" spans="1:6" x14ac:dyDescent="0.2">
      <c r="A6" s="412" t="s">
        <v>847</v>
      </c>
      <c r="B6" s="413" t="s">
        <v>848</v>
      </c>
      <c r="C6" s="414" t="s">
        <v>849</v>
      </c>
      <c r="D6" s="415"/>
      <c r="E6" s="414">
        <v>298</v>
      </c>
      <c r="F6" s="416">
        <f>ROUND(D6*E6,2)</f>
        <v>0</v>
      </c>
    </row>
    <row r="7" spans="1:6" x14ac:dyDescent="0.2">
      <c r="A7" s="412" t="s">
        <v>892</v>
      </c>
      <c r="B7" s="413" t="s">
        <v>893</v>
      </c>
      <c r="C7" s="414" t="s">
        <v>849</v>
      </c>
      <c r="D7" s="415"/>
      <c r="E7" s="414">
        <v>230</v>
      </c>
      <c r="F7" s="416">
        <f t="shared" ref="F7:F8" si="0">ROUND(D7*E7,2)</f>
        <v>0</v>
      </c>
    </row>
    <row r="8" spans="1:6" x14ac:dyDescent="0.2">
      <c r="A8" s="412" t="s">
        <v>894</v>
      </c>
      <c r="B8" s="413" t="s">
        <v>895</v>
      </c>
      <c r="C8" s="414" t="s">
        <v>849</v>
      </c>
      <c r="D8" s="415"/>
      <c r="E8" s="414">
        <v>245</v>
      </c>
      <c r="F8" s="416">
        <f t="shared" si="0"/>
        <v>0</v>
      </c>
    </row>
    <row r="9" spans="1:6" x14ac:dyDescent="0.2">
      <c r="A9" s="412" t="s">
        <v>896</v>
      </c>
      <c r="B9" s="413" t="s">
        <v>897</v>
      </c>
      <c r="C9" s="414" t="s">
        <v>849</v>
      </c>
      <c r="D9" s="415"/>
      <c r="E9" s="414">
        <v>260</v>
      </c>
      <c r="F9" s="416">
        <f>ROUND(D9*E9,2)</f>
        <v>0</v>
      </c>
    </row>
    <row r="10" spans="1:6" x14ac:dyDescent="0.2">
      <c r="A10" s="406" t="s">
        <v>929</v>
      </c>
      <c r="B10" s="407" t="s">
        <v>898</v>
      </c>
      <c r="C10" s="408"/>
      <c r="D10" s="409"/>
      <c r="E10" s="408"/>
      <c r="F10" s="411">
        <f>SUM(F11:F19)</f>
        <v>0</v>
      </c>
    </row>
    <row r="11" spans="1:6" ht="36" x14ac:dyDescent="0.2">
      <c r="A11" s="459" t="s">
        <v>852</v>
      </c>
      <c r="B11" s="460" t="s">
        <v>853</v>
      </c>
      <c r="C11" s="461" t="s">
        <v>854</v>
      </c>
      <c r="D11" s="462"/>
      <c r="E11" s="461">
        <v>0.29799999999999999</v>
      </c>
      <c r="F11" s="463">
        <f>ROUND(D11*E11,2)</f>
        <v>0</v>
      </c>
    </row>
    <row r="12" spans="1:6" ht="108" x14ac:dyDescent="0.2">
      <c r="A12" s="412" t="s">
        <v>855</v>
      </c>
      <c r="B12" s="413" t="s">
        <v>899</v>
      </c>
      <c r="C12" s="414" t="s">
        <v>849</v>
      </c>
      <c r="D12" s="415"/>
      <c r="E12" s="414">
        <v>170</v>
      </c>
      <c r="F12" s="416">
        <f t="shared" ref="F12:F19" si="1">ROUND(D12*E12,2)</f>
        <v>0</v>
      </c>
    </row>
    <row r="13" spans="1:6" ht="108" x14ac:dyDescent="0.2">
      <c r="A13" s="412" t="s">
        <v>855</v>
      </c>
      <c r="B13" s="413" t="s">
        <v>900</v>
      </c>
      <c r="C13" s="414" t="s">
        <v>849</v>
      </c>
      <c r="D13" s="415"/>
      <c r="E13" s="414">
        <v>128</v>
      </c>
      <c r="F13" s="416">
        <f t="shared" si="1"/>
        <v>0</v>
      </c>
    </row>
    <row r="14" spans="1:6" ht="36" x14ac:dyDescent="0.2">
      <c r="A14" s="412" t="s">
        <v>857</v>
      </c>
      <c r="B14" s="413" t="s">
        <v>858</v>
      </c>
      <c r="C14" s="414" t="s">
        <v>849</v>
      </c>
      <c r="D14" s="415"/>
      <c r="E14" s="414">
        <v>298</v>
      </c>
      <c r="F14" s="416">
        <f t="shared" si="1"/>
        <v>0</v>
      </c>
    </row>
    <row r="15" spans="1:6" x14ac:dyDescent="0.2">
      <c r="A15" s="412" t="s">
        <v>901</v>
      </c>
      <c r="B15" s="413" t="s">
        <v>902</v>
      </c>
      <c r="C15" s="414" t="s">
        <v>863</v>
      </c>
      <c r="D15" s="415"/>
      <c r="E15" s="414">
        <v>20</v>
      </c>
      <c r="F15" s="416">
        <f t="shared" si="1"/>
        <v>0</v>
      </c>
    </row>
    <row r="16" spans="1:6" ht="24" x14ac:dyDescent="0.2">
      <c r="A16" s="412" t="s">
        <v>859</v>
      </c>
      <c r="B16" s="413" t="s">
        <v>860</v>
      </c>
      <c r="C16" s="414" t="s">
        <v>849</v>
      </c>
      <c r="D16" s="415"/>
      <c r="E16" s="414">
        <v>100</v>
      </c>
      <c r="F16" s="416">
        <f t="shared" si="1"/>
        <v>0</v>
      </c>
    </row>
    <row r="17" spans="1:6" ht="48" x14ac:dyDescent="0.2">
      <c r="A17" s="412" t="s">
        <v>861</v>
      </c>
      <c r="B17" s="413" t="s">
        <v>862</v>
      </c>
      <c r="C17" s="414" t="s">
        <v>863</v>
      </c>
      <c r="D17" s="415"/>
      <c r="E17" s="414">
        <v>18</v>
      </c>
      <c r="F17" s="416">
        <f t="shared" si="1"/>
        <v>0</v>
      </c>
    </row>
    <row r="18" spans="1:6" ht="24" x14ac:dyDescent="0.2">
      <c r="A18" s="412" t="s">
        <v>903</v>
      </c>
      <c r="B18" s="413" t="s">
        <v>904</v>
      </c>
      <c r="C18" s="414" t="s">
        <v>849</v>
      </c>
      <c r="D18" s="415"/>
      <c r="E18" s="414">
        <v>298</v>
      </c>
      <c r="F18" s="416">
        <f t="shared" si="1"/>
        <v>0</v>
      </c>
    </row>
    <row r="19" spans="1:6" ht="24" x14ac:dyDescent="0.2">
      <c r="A19" s="412" t="s">
        <v>864</v>
      </c>
      <c r="B19" s="413" t="s">
        <v>865</v>
      </c>
      <c r="C19" s="414" t="s">
        <v>866</v>
      </c>
      <c r="D19" s="415"/>
      <c r="E19" s="414">
        <v>10</v>
      </c>
      <c r="F19" s="416">
        <f t="shared" si="1"/>
        <v>0</v>
      </c>
    </row>
    <row r="20" spans="1:6" x14ac:dyDescent="0.2">
      <c r="A20" s="406" t="s">
        <v>930</v>
      </c>
      <c r="B20" s="407" t="s">
        <v>905</v>
      </c>
      <c r="C20" s="408"/>
      <c r="D20" s="409"/>
      <c r="E20" s="408"/>
      <c r="F20" s="411">
        <f>SUM(F21:F23)</f>
        <v>0</v>
      </c>
    </row>
    <row r="21" spans="1:6" ht="24" x14ac:dyDescent="0.2">
      <c r="A21" s="412" t="s">
        <v>906</v>
      </c>
      <c r="B21" s="413" t="s">
        <v>907</v>
      </c>
      <c r="C21" s="414" t="s">
        <v>849</v>
      </c>
      <c r="D21" s="415"/>
      <c r="E21" s="414">
        <v>505</v>
      </c>
      <c r="F21" s="416">
        <f t="shared" ref="F21:F23" si="2">ROUND(D21*E21,2)</f>
        <v>0</v>
      </c>
    </row>
    <row r="22" spans="1:6" x14ac:dyDescent="0.2">
      <c r="A22" s="412" t="s">
        <v>908</v>
      </c>
      <c r="B22" s="413" t="s">
        <v>909</v>
      </c>
      <c r="C22" s="414" t="s">
        <v>849</v>
      </c>
      <c r="D22" s="415"/>
      <c r="E22" s="414">
        <v>505</v>
      </c>
      <c r="F22" s="416">
        <f t="shared" si="2"/>
        <v>0</v>
      </c>
    </row>
    <row r="23" spans="1:6" ht="24" x14ac:dyDescent="0.2">
      <c r="A23" s="412" t="s">
        <v>910</v>
      </c>
      <c r="B23" s="413" t="s">
        <v>911</v>
      </c>
      <c r="C23" s="414" t="s">
        <v>912</v>
      </c>
      <c r="D23" s="415"/>
      <c r="E23" s="414">
        <v>60</v>
      </c>
      <c r="F23" s="416">
        <f t="shared" si="2"/>
        <v>0</v>
      </c>
    </row>
    <row r="24" spans="1:6" x14ac:dyDescent="0.2">
      <c r="A24" s="406" t="s">
        <v>931</v>
      </c>
      <c r="B24" s="407" t="s">
        <v>913</v>
      </c>
      <c r="C24" s="408"/>
      <c r="D24" s="409"/>
      <c r="E24" s="408"/>
      <c r="F24" s="411">
        <f>SUM(F25:F27)</f>
        <v>0</v>
      </c>
    </row>
    <row r="25" spans="1:6" ht="24" x14ac:dyDescent="0.2">
      <c r="A25" s="412" t="s">
        <v>914</v>
      </c>
      <c r="B25" s="413" t="s">
        <v>915</v>
      </c>
      <c r="C25" s="414" t="s">
        <v>863</v>
      </c>
      <c r="D25" s="415"/>
      <c r="E25" s="414">
        <v>1</v>
      </c>
      <c r="F25" s="416">
        <f t="shared" ref="F25:F27" si="3">ROUND(D25*E25,2)</f>
        <v>0</v>
      </c>
    </row>
    <row r="26" spans="1:6" ht="24" x14ac:dyDescent="0.2">
      <c r="A26" s="412" t="s">
        <v>916</v>
      </c>
      <c r="B26" s="413" t="s">
        <v>917</v>
      </c>
      <c r="C26" s="414" t="s">
        <v>863</v>
      </c>
      <c r="D26" s="415"/>
      <c r="E26" s="414">
        <v>1</v>
      </c>
      <c r="F26" s="416">
        <f t="shared" si="3"/>
        <v>0</v>
      </c>
    </row>
    <row r="27" spans="1:6" ht="24" x14ac:dyDescent="0.2">
      <c r="A27" s="412" t="s">
        <v>918</v>
      </c>
      <c r="B27" s="413" t="s">
        <v>919</v>
      </c>
      <c r="C27" s="414" t="s">
        <v>863</v>
      </c>
      <c r="D27" s="415"/>
      <c r="E27" s="414">
        <v>1</v>
      </c>
      <c r="F27" s="416">
        <f t="shared" si="3"/>
        <v>0</v>
      </c>
    </row>
    <row r="28" spans="1:6" x14ac:dyDescent="0.2">
      <c r="A28" s="406" t="s">
        <v>932</v>
      </c>
      <c r="B28" s="407" t="s">
        <v>920</v>
      </c>
      <c r="C28" s="408"/>
      <c r="D28" s="409"/>
      <c r="E28" s="408"/>
      <c r="F28" s="411">
        <f>SUM(F29:F32)</f>
        <v>0</v>
      </c>
    </row>
    <row r="29" spans="1:6" ht="24" x14ac:dyDescent="0.2">
      <c r="A29" s="412" t="s">
        <v>869</v>
      </c>
      <c r="B29" s="413" t="s">
        <v>870</v>
      </c>
      <c r="C29" s="414" t="s">
        <v>854</v>
      </c>
      <c r="D29" s="415"/>
      <c r="E29" s="414">
        <v>0.29799999999999999</v>
      </c>
      <c r="F29" s="416">
        <f t="shared" ref="F29:F32" si="4">ROUND(D29*E29,2)</f>
        <v>0</v>
      </c>
    </row>
    <row r="30" spans="1:6" ht="36" x14ac:dyDescent="0.2">
      <c r="A30" s="412" t="s">
        <v>871</v>
      </c>
      <c r="B30" s="413" t="s">
        <v>872</v>
      </c>
      <c r="C30" s="414" t="s">
        <v>854</v>
      </c>
      <c r="D30" s="415"/>
      <c r="E30" s="414">
        <v>0.29799999999999999</v>
      </c>
      <c r="F30" s="416">
        <f t="shared" si="4"/>
        <v>0</v>
      </c>
    </row>
    <row r="31" spans="1:6" ht="36" x14ac:dyDescent="0.2">
      <c r="A31" s="412" t="s">
        <v>921</v>
      </c>
      <c r="B31" s="413" t="s">
        <v>922</v>
      </c>
      <c r="C31" s="414" t="s">
        <v>854</v>
      </c>
      <c r="D31" s="415"/>
      <c r="E31" s="414">
        <v>0.505</v>
      </c>
      <c r="F31" s="416">
        <f t="shared" si="4"/>
        <v>0</v>
      </c>
    </row>
    <row r="32" spans="1:6" ht="24" x14ac:dyDescent="0.2">
      <c r="A32" s="412" t="s">
        <v>873</v>
      </c>
      <c r="B32" s="413" t="s">
        <v>874</v>
      </c>
      <c r="C32" s="414" t="s">
        <v>875</v>
      </c>
      <c r="D32" s="415"/>
      <c r="E32" s="414">
        <v>4</v>
      </c>
      <c r="F32" s="416">
        <f t="shared" si="4"/>
        <v>0</v>
      </c>
    </row>
    <row r="33" spans="1:6" x14ac:dyDescent="0.2">
      <c r="A33" s="406" t="s">
        <v>933</v>
      </c>
      <c r="B33" s="407" t="s">
        <v>923</v>
      </c>
      <c r="C33" s="408"/>
      <c r="D33" s="409"/>
      <c r="E33" s="408"/>
      <c r="F33" s="411">
        <f>SUM(F34:F35)</f>
        <v>0</v>
      </c>
    </row>
    <row r="34" spans="1:6" x14ac:dyDescent="0.2">
      <c r="A34" s="412" t="s">
        <v>878</v>
      </c>
      <c r="B34" s="413" t="s">
        <v>879</v>
      </c>
      <c r="C34" s="414" t="s">
        <v>875</v>
      </c>
      <c r="D34" s="415"/>
      <c r="E34" s="414">
        <v>16</v>
      </c>
      <c r="F34" s="416">
        <f t="shared" ref="F34:F35" si="5">ROUND(D34*E34,2)</f>
        <v>0</v>
      </c>
    </row>
    <row r="35" spans="1:6" x14ac:dyDescent="0.2">
      <c r="A35" s="412" t="s">
        <v>880</v>
      </c>
      <c r="B35" s="413" t="s">
        <v>881</v>
      </c>
      <c r="C35" s="414" t="s">
        <v>854</v>
      </c>
      <c r="D35" s="415"/>
      <c r="E35" s="414">
        <v>120</v>
      </c>
      <c r="F35" s="416">
        <f t="shared" si="5"/>
        <v>0</v>
      </c>
    </row>
    <row r="36" spans="1:6" x14ac:dyDescent="0.2">
      <c r="A36" s="398"/>
      <c r="B36" s="399"/>
      <c r="C36" s="400"/>
      <c r="D36" s="417"/>
      <c r="E36" s="400"/>
      <c r="F36" s="418"/>
    </row>
    <row r="37" spans="1:6" x14ac:dyDescent="0.2">
      <c r="A37" s="398"/>
      <c r="B37" s="399"/>
      <c r="C37" s="400"/>
      <c r="D37" s="401"/>
      <c r="E37" s="400"/>
      <c r="F37" s="401"/>
    </row>
    <row r="38" spans="1:6" x14ac:dyDescent="0.2">
      <c r="A38" s="419"/>
      <c r="B38" s="420" t="s">
        <v>670</v>
      </c>
      <c r="C38" s="421"/>
      <c r="D38" s="422"/>
      <c r="E38" s="421"/>
      <c r="F38" s="422"/>
    </row>
    <row r="39" spans="1:6" x14ac:dyDescent="0.2">
      <c r="A39" s="419"/>
      <c r="B39" s="423" t="s">
        <v>889</v>
      </c>
      <c r="C39" s="424" t="s">
        <v>419</v>
      </c>
      <c r="D39" s="425" t="s">
        <v>419</v>
      </c>
      <c r="E39" s="424" t="s">
        <v>419</v>
      </c>
      <c r="F39" s="426"/>
    </row>
    <row r="40" spans="1:6" x14ac:dyDescent="0.2">
      <c r="A40" s="419"/>
      <c r="B40" s="423" t="s">
        <v>891</v>
      </c>
      <c r="C40" s="424" t="s">
        <v>419</v>
      </c>
      <c r="D40" s="425" t="s">
        <v>419</v>
      </c>
      <c r="E40" s="424" t="s">
        <v>419</v>
      </c>
      <c r="F40" s="427">
        <f>F5</f>
        <v>0</v>
      </c>
    </row>
    <row r="41" spans="1:6" x14ac:dyDescent="0.2">
      <c r="A41" s="419"/>
      <c r="B41" s="423" t="s">
        <v>898</v>
      </c>
      <c r="C41" s="424" t="s">
        <v>419</v>
      </c>
      <c r="D41" s="425" t="s">
        <v>419</v>
      </c>
      <c r="E41" s="424" t="s">
        <v>419</v>
      </c>
      <c r="F41" s="427">
        <f>F10</f>
        <v>0</v>
      </c>
    </row>
    <row r="42" spans="1:6" x14ac:dyDescent="0.2">
      <c r="A42" s="419"/>
      <c r="B42" s="423" t="s">
        <v>905</v>
      </c>
      <c r="C42" s="424" t="s">
        <v>419</v>
      </c>
      <c r="D42" s="425" t="s">
        <v>419</v>
      </c>
      <c r="E42" s="424" t="s">
        <v>419</v>
      </c>
      <c r="F42" s="427">
        <f>F20</f>
        <v>0</v>
      </c>
    </row>
    <row r="43" spans="1:6" x14ac:dyDescent="0.2">
      <c r="A43" s="419"/>
      <c r="B43" s="423" t="s">
        <v>913</v>
      </c>
      <c r="C43" s="424" t="s">
        <v>419</v>
      </c>
      <c r="D43" s="425" t="s">
        <v>419</v>
      </c>
      <c r="E43" s="424" t="s">
        <v>419</v>
      </c>
      <c r="F43" s="427">
        <f>F24</f>
        <v>0</v>
      </c>
    </row>
    <row r="44" spans="1:6" x14ac:dyDescent="0.2">
      <c r="A44" s="419"/>
      <c r="B44" s="423" t="s">
        <v>920</v>
      </c>
      <c r="C44" s="424" t="s">
        <v>419</v>
      </c>
      <c r="D44" s="425" t="s">
        <v>419</v>
      </c>
      <c r="E44" s="424" t="s">
        <v>419</v>
      </c>
      <c r="F44" s="427">
        <f>F28</f>
        <v>0</v>
      </c>
    </row>
    <row r="45" spans="1:6" x14ac:dyDescent="0.2">
      <c r="A45" s="419"/>
      <c r="B45" s="423" t="s">
        <v>923</v>
      </c>
      <c r="C45" s="424" t="s">
        <v>419</v>
      </c>
      <c r="D45" s="425" t="s">
        <v>419</v>
      </c>
      <c r="E45" s="424" t="s">
        <v>419</v>
      </c>
      <c r="F45" s="427">
        <f>F33</f>
        <v>0</v>
      </c>
    </row>
    <row r="46" spans="1:6" x14ac:dyDescent="0.2">
      <c r="A46" s="398"/>
      <c r="B46" s="428"/>
      <c r="C46" s="429"/>
      <c r="D46" s="430" t="s">
        <v>934</v>
      </c>
      <c r="E46" s="429"/>
      <c r="F46" s="418">
        <f>SUM(F40:F45)</f>
        <v>0</v>
      </c>
    </row>
  </sheetData>
  <mergeCells count="2">
    <mergeCell ref="A1:F1"/>
    <mergeCell ref="B2:F2"/>
  </mergeCells>
  <pageMargins left="1.1023622047244095" right="0.51181102362204722"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1</vt:i4>
      </vt:variant>
    </vt:vector>
  </HeadingPairs>
  <TitlesOfParts>
    <vt:vector size="9" baseType="lpstr">
      <vt:lpstr>SKUPNA_REKAPITULACIJA</vt:lpstr>
      <vt:lpstr>CESTA</vt:lpstr>
      <vt:lpstr>PLOČNIK</vt:lpstr>
      <vt:lpstr>PODPORNI ZIDOVI</vt:lpstr>
      <vt:lpstr>JAVNA RAZSVETLJAVA</vt:lpstr>
      <vt:lpstr>VODOVOD</vt:lpstr>
      <vt:lpstr>TK VODI</vt:lpstr>
      <vt:lpstr>OŠO OMREŽJE</vt:lpstr>
      <vt:lpstr>VODOVOD!Področje_tiskanja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BNG</dc:creator>
  <cp:lastModifiedBy>Bojan</cp:lastModifiedBy>
  <cp:lastPrinted>2021-05-10T05:46:16Z</cp:lastPrinted>
  <dcterms:created xsi:type="dcterms:W3CDTF">2013-04-15T08:47:28Z</dcterms:created>
  <dcterms:modified xsi:type="dcterms:W3CDTF">2021-06-08T05:48:00Z</dcterms:modified>
</cp:coreProperties>
</file>